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Tajnistvo\Desktop\"/>
    </mc:Choice>
  </mc:AlternateContent>
  <bookViews>
    <workbookView xWindow="0" yWindow="0" windowWidth="20490" windowHeight="7755" tabRatio="820" firstSheet="1" activeTab="8"/>
  </bookViews>
  <sheets>
    <sheet name="NASLOVNICA" sheetId="1" r:id="rId1"/>
    <sheet name="1 PRIPREMNI RADOVI" sheetId="2" r:id="rId2"/>
    <sheet name="2 ZIDARSKI RADOVI" sheetId="3" r:id="rId3"/>
    <sheet name="3 GIPSARSKI RADOVI" sheetId="4" r:id="rId4"/>
    <sheet name="4 LIČILAČKI RADOVI" sheetId="5" r:id="rId5"/>
    <sheet name="5 KERAMIČARSKI RADOVI" sheetId="6" r:id="rId6"/>
    <sheet name="6 PARKETARSKI RADOVI" sheetId="14" r:id="rId7"/>
    <sheet name="7 STOLARSKI RADOVI" sheetId="7" r:id="rId8"/>
    <sheet name="8 VODOVOD I KANALIZACIJA" sheetId="8" r:id="rId9"/>
    <sheet name="9 ELEKTROINSTALACIJE" sheetId="9" r:id="rId10"/>
    <sheet name="10 STROJARSKI RADOVI" sheetId="17" r:id="rId11"/>
    <sheet name="11 REKAPITULACIJA" sheetId="11" r:id="rId12"/>
  </sheets>
  <definedNames>
    <definedName name="_xlnm.Print_Area" localSheetId="10">'10 STROJARSKI RADOVI'!$A$1:$F$40</definedName>
    <definedName name="_xlnm.Print_Area" localSheetId="4">'4 LIČILAČKI RADOVI'!$A$1:$G$78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2" l="1"/>
  <c r="G32" i="3"/>
  <c r="B33" i="5" l="1"/>
  <c r="F28" i="17" l="1"/>
  <c r="F37" i="17"/>
  <c r="F34" i="17"/>
  <c r="F32" i="17"/>
  <c r="F30" i="17"/>
  <c r="F26" i="17"/>
  <c r="F23" i="17"/>
  <c r="F21" i="17"/>
  <c r="F18" i="17"/>
  <c r="F16" i="17"/>
  <c r="F14" i="17"/>
  <c r="F13" i="17"/>
  <c r="F12" i="17"/>
  <c r="F9" i="17"/>
  <c r="A42" i="9"/>
  <c r="F43" i="9"/>
  <c r="G61" i="8"/>
  <c r="G59" i="8"/>
  <c r="G79" i="7"/>
  <c r="G75" i="7"/>
  <c r="G65" i="7"/>
  <c r="G62" i="7"/>
  <c r="G51" i="7"/>
  <c r="G50" i="7"/>
  <c r="G49" i="7"/>
  <c r="G41" i="7"/>
  <c r="G34" i="7"/>
  <c r="G82" i="7" s="1"/>
  <c r="G33" i="11" s="1"/>
  <c r="G53" i="5"/>
  <c r="B52" i="5"/>
  <c r="F40" i="17" l="1"/>
  <c r="G45" i="11" s="1"/>
  <c r="G29" i="2"/>
  <c r="F55" i="9" l="1"/>
  <c r="F53" i="9"/>
  <c r="F51" i="9"/>
  <c r="F49" i="9"/>
  <c r="F47" i="9"/>
  <c r="F38" i="9"/>
  <c r="F37" i="9"/>
  <c r="F35" i="9"/>
  <c r="F34" i="9"/>
  <c r="F32" i="9"/>
  <c r="F29" i="9"/>
  <c r="F28" i="9"/>
  <c r="F24" i="9"/>
  <c r="F23" i="9"/>
  <c r="F22" i="9"/>
  <c r="F21" i="9"/>
  <c r="F17" i="9"/>
  <c r="F13" i="9"/>
  <c r="F11" i="9"/>
  <c r="F9" i="9"/>
  <c r="G80" i="8"/>
  <c r="G78" i="8"/>
  <c r="G76" i="8"/>
  <c r="G74" i="8"/>
  <c r="G72" i="8"/>
  <c r="G70" i="8"/>
  <c r="G69" i="8"/>
  <c r="G66" i="8"/>
  <c r="G65" i="8"/>
  <c r="G56" i="8"/>
  <c r="G51" i="8"/>
  <c r="G47" i="8"/>
  <c r="G45" i="8"/>
  <c r="G43" i="8"/>
  <c r="G41" i="8"/>
  <c r="G39" i="8"/>
  <c r="G53" i="14"/>
  <c r="G50" i="14"/>
  <c r="G45" i="14"/>
  <c r="G43" i="14"/>
  <c r="G42" i="14"/>
  <c r="G41" i="14"/>
  <c r="G40" i="14"/>
  <c r="G37" i="14"/>
  <c r="G36" i="14"/>
  <c r="G35" i="14"/>
  <c r="G34" i="14"/>
  <c r="G28" i="14"/>
  <c r="G27" i="14"/>
  <c r="G26" i="14"/>
  <c r="G25" i="14"/>
  <c r="G22" i="14"/>
  <c r="G43" i="6"/>
  <c r="G42" i="6"/>
  <c r="G39" i="6"/>
  <c r="G38" i="6"/>
  <c r="G34" i="6"/>
  <c r="G33" i="6"/>
  <c r="G62" i="5"/>
  <c r="G59" i="5"/>
  <c r="G56" i="5"/>
  <c r="G50" i="5"/>
  <c r="G49" i="5"/>
  <c r="G41" i="5"/>
  <c r="G40" i="5"/>
  <c r="G39" i="5"/>
  <c r="G36" i="5"/>
  <c r="G35" i="5"/>
  <c r="G34" i="5"/>
  <c r="G31" i="5"/>
  <c r="G30" i="5"/>
  <c r="G29" i="5"/>
  <c r="G28" i="5"/>
  <c r="G48" i="4"/>
  <c r="G47" i="4"/>
  <c r="G44" i="4"/>
  <c r="G42" i="4"/>
  <c r="G54" i="3"/>
  <c r="G52" i="3"/>
  <c r="G45" i="3"/>
  <c r="G40" i="3"/>
  <c r="G39" i="3"/>
  <c r="G36" i="3"/>
  <c r="G33" i="3"/>
  <c r="G31" i="3"/>
  <c r="G29" i="3"/>
  <c r="G28" i="3"/>
  <c r="G26" i="3"/>
  <c r="G85" i="2"/>
  <c r="G83" i="2"/>
  <c r="G81" i="2"/>
  <c r="G79" i="2"/>
  <c r="G77" i="2"/>
  <c r="G75" i="2"/>
  <c r="G68" i="2"/>
  <c r="G66" i="2"/>
  <c r="G62" i="2"/>
  <c r="G60" i="2"/>
  <c r="G58" i="2"/>
  <c r="G56" i="2"/>
  <c r="G55" i="2"/>
  <c r="G53" i="2"/>
  <c r="G52" i="2"/>
  <c r="G50" i="2"/>
  <c r="G48" i="2"/>
  <c r="G47" i="2"/>
  <c r="G46" i="2"/>
  <c r="G43" i="2"/>
  <c r="G42" i="2"/>
  <c r="G41" i="2"/>
  <c r="G40" i="2"/>
  <c r="G39" i="2"/>
  <c r="G36" i="2"/>
  <c r="G34" i="2"/>
  <c r="G27" i="2"/>
  <c r="G56" i="3" l="1"/>
  <c r="G13" i="11" s="1"/>
  <c r="G45" i="6"/>
  <c r="G24" i="11" s="1"/>
  <c r="G50" i="4"/>
  <c r="G17" i="11" s="1"/>
  <c r="G43" i="5"/>
  <c r="G20" i="11" s="1"/>
  <c r="G55" i="14"/>
  <c r="G28" i="11" s="1"/>
  <c r="G47" i="3"/>
  <c r="G12" i="11" s="1"/>
  <c r="G70" i="2"/>
  <c r="G91" i="2"/>
  <c r="G9" i="11" s="1"/>
  <c r="G83" i="8"/>
  <c r="G37" i="11" s="1"/>
  <c r="G8" i="11"/>
  <c r="F57" i="9"/>
  <c r="G41" i="11" s="1"/>
  <c r="B28" i="3"/>
  <c r="B31" i="3" s="1"/>
  <c r="B33" i="3" l="1"/>
  <c r="G74" i="5"/>
  <c r="G70" i="5"/>
  <c r="G66" i="5"/>
  <c r="G77" i="5" l="1"/>
  <c r="G21" i="11" s="1"/>
  <c r="G49" i="11" s="1"/>
  <c r="G54" i="11" l="1"/>
  <c r="G51" i="11"/>
  <c r="B36" i="7"/>
  <c r="B24" i="14"/>
  <c r="B27" i="5"/>
  <c r="B43" i="7" l="1"/>
  <c r="B58" i="5"/>
  <c r="B61" i="5" s="1"/>
  <c r="B64" i="5" s="1"/>
  <c r="B68" i="5" s="1"/>
  <c r="B72" i="5" s="1"/>
  <c r="B35" i="3" l="1"/>
  <c r="B38" i="3" s="1"/>
  <c r="B53" i="7" l="1"/>
  <c r="B42" i="3"/>
  <c r="B52" i="3" s="1"/>
  <c r="B54" i="3" s="1"/>
  <c r="A9" i="9"/>
  <c r="A11" i="9" s="1"/>
  <c r="A13" i="9" l="1"/>
  <c r="A20" i="9" s="1"/>
  <c r="B64" i="7"/>
  <c r="B67" i="7" s="1"/>
  <c r="B77" i="7" s="1"/>
  <c r="B39" i="8"/>
  <c r="B30" i="14"/>
  <c r="B39" i="14" s="1"/>
  <c r="B41" i="4"/>
  <c r="A17" i="9" l="1"/>
  <c r="A26" i="9" s="1"/>
  <c r="A31" i="9" s="1"/>
  <c r="A34" i="9" s="1"/>
  <c r="A37" i="9" s="1"/>
  <c r="B45" i="14"/>
  <c r="B41" i="8"/>
  <c r="B47" i="14" l="1"/>
  <c r="B52" i="14"/>
  <c r="B43" i="8"/>
  <c r="B45" i="8" l="1"/>
  <c r="B47" i="8" s="1"/>
  <c r="B53" i="8" s="1"/>
  <c r="B60" i="8" l="1"/>
  <c r="B51" i="8"/>
  <c r="A49" i="9" l="1"/>
  <c r="A51" i="9" s="1"/>
  <c r="B64" i="8"/>
  <c r="B58" i="8"/>
  <c r="A53" i="9" l="1"/>
  <c r="A55" i="9" s="1"/>
  <c r="B68" i="8"/>
  <c r="B72" i="8" s="1"/>
  <c r="B74" i="8" s="1"/>
  <c r="B76" i="8" l="1"/>
  <c r="B78" i="8" s="1"/>
  <c r="B29" i="6"/>
  <c r="B37" i="6" s="1"/>
  <c r="B41" i="6" s="1"/>
  <c r="B44" i="4"/>
  <c r="B46" i="4" s="1"/>
  <c r="B80" i="8" l="1"/>
  <c r="B34" i="2" l="1"/>
  <c r="B36" i="2" l="1"/>
  <c r="B38" i="2" s="1"/>
  <c r="B45" i="2" s="1"/>
  <c r="B50" i="2" l="1"/>
  <c r="B52" i="2" l="1"/>
  <c r="B55" i="2" s="1"/>
  <c r="B58" i="2" l="1"/>
  <c r="B60" i="2" s="1"/>
  <c r="B62" i="2" s="1"/>
  <c r="B66" i="2" l="1"/>
  <c r="B68" i="2" l="1"/>
  <c r="B75" i="2" l="1"/>
  <c r="B77" i="2" l="1"/>
  <c r="B79" i="2" s="1"/>
  <c r="B81" i="2" s="1"/>
  <c r="B83" i="2" l="1"/>
  <c r="B85" i="2" l="1"/>
  <c r="B87" i="2" s="1"/>
  <c r="B89" i="2" l="1"/>
</calcChain>
</file>

<file path=xl/sharedStrings.xml><?xml version="1.0" encoding="utf-8"?>
<sst xmlns="http://schemas.openxmlformats.org/spreadsheetml/2006/main" count="781" uniqueCount="399">
  <si>
    <t>Projekt:</t>
  </si>
  <si>
    <t>Investitor:</t>
  </si>
  <si>
    <t>Mjesto:</t>
  </si>
  <si>
    <t xml:space="preserve">TROŠKOVNIK </t>
  </si>
  <si>
    <t>GRAĐEVINSKO-ZANATSKIH RADOVA</t>
  </si>
  <si>
    <t xml:space="preserve">PJESNIČKO - GLAZBENI ZAVIČAJNI ODJEL GKMM </t>
  </si>
  <si>
    <t>GKMM</t>
  </si>
  <si>
    <t>SPLIT</t>
  </si>
  <si>
    <t>1.</t>
  </si>
  <si>
    <t xml:space="preserve">PRIPREMNI RADOVI </t>
  </si>
  <si>
    <t>OPĆI UVJETI</t>
  </si>
  <si>
    <t xml:space="preserve">U cijenu je uključeno: </t>
  </si>
  <si>
    <t>_ dobava svog potrebnog materijala, uključujući transport i skladištenje</t>
  </si>
  <si>
    <t>_sav rad na izvođenju i kompletnu pripremu</t>
  </si>
  <si>
    <t>_sve potrebne radne skele</t>
  </si>
  <si>
    <t xml:space="preserve">_ sva potrebna pomagala, sredstva, alate i priručni materijal </t>
  </si>
  <si>
    <t>_čišćenje prostora za vrijeme i po završetku radova</t>
  </si>
  <si>
    <t>mjerna jedinica</t>
  </si>
  <si>
    <t>količina</t>
  </si>
  <si>
    <t>jedinična cijena</t>
  </si>
  <si>
    <t>ukupna cijena</t>
  </si>
  <si>
    <t>komplet</t>
  </si>
  <si>
    <t>kom</t>
  </si>
  <si>
    <t>2.</t>
  </si>
  <si>
    <t>3.</t>
  </si>
  <si>
    <r>
      <t>m</t>
    </r>
    <r>
      <rPr>
        <sz val="10"/>
        <rFont val="Calibri"/>
        <family val="2"/>
      </rPr>
      <t>²</t>
    </r>
  </si>
  <si>
    <t>4.</t>
  </si>
  <si>
    <t>5.</t>
  </si>
  <si>
    <t xml:space="preserve">ZIDARSKI RADOVI </t>
  </si>
  <si>
    <t>m'</t>
  </si>
  <si>
    <t>Razne pripomoći koje su potrebne naručitelju, a koje je nemoguće normirati pa se obračunavaju prema stvarno utrošenom vremenu ovjerenom od nadzornog inženjera ili predstavnika naručitelja.
NAPOMENA: Naznačeni sati su orijentacioni, a stvarni utrošak biti će obračunat naknadno.</t>
  </si>
  <si>
    <t>sati</t>
  </si>
  <si>
    <t xml:space="preserve">   b) KV radnik</t>
  </si>
  <si>
    <t>m²</t>
  </si>
  <si>
    <t>GIPSARSKI RADOVI</t>
  </si>
  <si>
    <t>Svi materijali za pregradne stijene i obloge moraju biti prvoklasni, moraju odgovarati važećim standardima i moraju posjedovati ateste,  a svi radovi moraju se izvoditi prema detaljnim uputama i opisima sadržanim u katalogu proizvoda kao Knauf.</t>
  </si>
  <si>
    <t>Potkonstrukcija:</t>
  </si>
  <si>
    <t xml:space="preserve">Razmak i odabir podkonstrukcije ovisi o traženim karakteristikama zida te o visini prostorije. Preporuča se postavljanje potkonstrukcije na sve horizontalne spojeve ploča. </t>
  </si>
  <si>
    <t>Obloga:</t>
  </si>
  <si>
    <t>Obloga se izvodi uglavnom od gipskartonskih impregniranih ploča debljine 12.5 mm u jednom ili više slojeva. Obloga se postavlja 1 cm od poda i zaštićuje od tehnološke vlage.  Fiksiraju se na pocinčanu potkonstrukciju odgovarajućim samoreznim vijcima prema uputama proizvođača.</t>
  </si>
  <si>
    <t xml:space="preserve">Kod izvedbe konstrukcije od GK ploča potrebno se držati svih uputa proizvođača, naročito u smislu uskladištenja ploča i uvjeta temperature i vlažnosti zraka prostora u kojima će se izvoditi spušteni strop ili pregrada (temperatura od 11do 35°C i relativna vlažnost od 70%). </t>
  </si>
  <si>
    <t>Priključci i izolacijski sloj:</t>
  </si>
  <si>
    <t xml:space="preserve">Sve priključne površine na zidovima, na stropu ili na podu izvode se s brtvenom trakom. Izolacijski sloj od mineralne vune postavlja se po čitavoj površini i  osigurava se od micanja. </t>
  </si>
  <si>
    <t>Izolacija:</t>
  </si>
  <si>
    <t>Kao izolacijski sloj predviđena je kamena mineralna vuna  debljine 5, 7.5 ili 10.cm koja se postavlja po čitavoj površini tako da se onemogući njeno pomicanje.</t>
  </si>
  <si>
    <t>Obrada spojeva i površina:</t>
  </si>
  <si>
    <t>Spojevi ploča (bandažiranjem) se moraju obraditi specijalnim zapunjačem prema preporuci proizvođača. Završno kompletnu površinu treba pregletati specijalnom glet masom. Bridove učvrstiti metalnim "L" letvicama.</t>
  </si>
  <si>
    <t>Učvršćenje izvesti pogodnim sredstvima ovisno o materijalu zida. Nakon obrade spojeva i prekrivanja spojnih sredstava potrebno je površinu zida obraditi tako da bude prikladna za nanošenje impregnacijskih sredstava prije bojanja.</t>
  </si>
  <si>
    <t>_sav rad na izvođenju i kompletnu pripremu i završne obrade</t>
  </si>
  <si>
    <t>_sve potrebne skele</t>
  </si>
  <si>
    <t>_ sva potrebna pomagala, sredstva, alate i priručni materijal, uključujući sredstva i mjere zaštite na radu</t>
  </si>
  <si>
    <t xml:space="preserve"> _čišćenje prostora za vrijeme i pozavršetku radova</t>
  </si>
  <si>
    <t>_ zaštitu od nepovoljnih atmosferskih utjecaja</t>
  </si>
  <si>
    <t>_troškove dobave ili izrade atesta za sve ugrađene materijale</t>
  </si>
  <si>
    <t>Gipskartonski instalacijski parapetni zid na pocinčanoj potkonstrukciji d=7,5 cm, odmaknut od zida, ispunjen mineralnom vunom,  obložen s dvije GKI ploče d=2x12,5 mm. Visina parapeta  h=120 cm</t>
  </si>
  <si>
    <t>GIPSARSKI RADOVI - UKUPNO</t>
  </si>
  <si>
    <t>Potkonstrukcija se izvodi od pocinčanih čeličnih UW i CW profila različitih visina profila,  minimalne debljine stjenke od 0.6 mm sa štancanim otvorima za vodovodne ili električne instalacije.  
Profili se učvršćuju na pod, stražnji zid i strop u skladu sa ÖNORM DIN 18 182 Teil 1.</t>
  </si>
  <si>
    <t>LIČILAČKI RADOVI</t>
  </si>
  <si>
    <t>Soboslikarsko-ličilačke radove izvesti prema opisu u stavkama troškovnika po pravilima struke, primjenjivajući važeće propise i standarde, naročito "Pravilnik o tehničkim normativima za projektiranje i izvođenje završnih radova u građevinarstvu" (Sl.list br. 21/90) i odgovarajuće standarde:</t>
  </si>
  <si>
    <t>HRN U.F1.012: Tehnički uvjeti za izvođenje bojadisarskih radova</t>
  </si>
  <si>
    <t>HRN U.F2.013: Tehnički uvjeti za izvođenje ličilačkih radova</t>
  </si>
  <si>
    <t>Ovi tehnički uvjeti odnose se na obradu vanjskih i unutarnjih površina zidova i stropova, pripremu podloge i premazivanje alatom za bojanje ili strojno - prskanjem.</t>
  </si>
  <si>
    <t xml:space="preserve">Materijali moraju odgovarati hrvatskim normama za kvalitetu, ovim tehničkim uvjetima i eventualnim drugim propisima. Materijali koji nisu obuhvaćeni HRN moraju biti najboljeg kvaliteta. Za ove materijale Izvođač je dužan podnijeti naručitelju ateste o ispitivanju.  Materijali se mogu primjenjivati samo na onim površinama za koje su prema svojim fizičko kemijskim i mehaničkim osobinama namjenjeni. </t>
  </si>
  <si>
    <t>Podloge za sve vrste ličilačkih radova moraju biti čiste od prašine i drugih nečistoća.</t>
  </si>
  <si>
    <t>Bojati je dozvoljeno samo suhu i pripremljenu podlogu. Sredstva za osnovne premaze moraju se tako odabrati da su podesna za slijedeće premaze koji se predviđaju. Sastavi tonova moraju biti ravni i oštri; obojane površine ne smiju se ljuštiti ni otirati.</t>
  </si>
  <si>
    <t>Tonovi boja prema izboru Projektanta.</t>
  </si>
  <si>
    <t>Površine koje se bojaju izvoditelj je dužan prije početka rada pregledati i ukazati na eventualne nedostatke. Nakanadne primjedbe neće se priznavati. Izvoditelj radova je dužan predložiti, napraviti uzorke i zatražiti odobrenje projektanta, jer bez toga ne može započeti sa radom.</t>
  </si>
  <si>
    <t xml:space="preserve">U cijeni radova uključen je i sav pomoćni rad i materijal, svi transporti, kao i sve potrebne skele, podesti i druga pomagala, </t>
  </si>
  <si>
    <t xml:space="preserve">Jedinična cijena treba sadržavati:  
 -sav potreban materijal, alat i pribor sa prijenosom do mjesta ugradbe,
 - radnu snagu potrebnu za izvedbu označenog rada uključujući izradu i premještanje 
   lagane skele, ljestava, itd., 
 - svu odštetu za prekrivanje i zaštitu radova drugih kooperanata,
 - odstranjivanje prljavštine i otpadaka, te svu štetu na svojim i tuđim radovima učinjene nepažnjom   - skidanje i ponovno vješanje prozorskih i vratnih krila, izrada uzoraka, pogonska energija, sredstva zaštite na radu i drugo. </t>
  </si>
  <si>
    <t>Materijal za izvedbu ličilačkih radova treba biti prvorazredan. Materijal kvalitete kao OIKOS ili jednakovrijedan. Na bojanim površinama ne smiju se vidjeti tragovi četke ili valjka, ne smije biti mrlja, a ton boje treba biti ujednačen.</t>
  </si>
  <si>
    <t>KERAMIČARSKI  RADOVI</t>
  </si>
  <si>
    <t xml:space="preserve">Ukoliko je podloga za ljepljenje pločica loša u pogledu prionjivosti treba je prije ljepljenja pločica impregnirati. Ako se to konstatira otklanjanje nedostataka na podlozi ide na teret izvoditelja podloge. Za lijepljenje pločica mogu se upotrijebiti samo ona ljepila koja su od strane proizvođača deklarirana za određenu vrstu radova i atestirana u ovlaštenoj instituciji. Kod svih predradnji i lijepljenja pločica izvođač se mora strogo pridržavati receptura i uputa proizvođača ljepila.
</t>
  </si>
  <si>
    <t>Nakon završetka oblaganja cijele površine prostorije i čišćenja iste, vrši se fugiranje spojnica sa bijelim cementnim mortom ili specijalnom masom za fugiranje, a iza toga vrši se konačno čišćenje obloženog zida.</t>
  </si>
  <si>
    <r>
      <rPr>
        <b/>
        <sz val="10"/>
        <rFont val="Arial"/>
        <family val="2"/>
      </rPr>
      <t>5</t>
    </r>
    <r>
      <rPr>
        <b/>
        <sz val="10"/>
        <rFont val="Arial"/>
        <family val="2"/>
      </rPr>
      <t>.</t>
    </r>
  </si>
  <si>
    <t>_materijal</t>
  </si>
  <si>
    <t>_rad</t>
  </si>
  <si>
    <t>KERAMIČARSKI RADOVI - UKUPNO</t>
  </si>
  <si>
    <t>STOLARSKI  RADOVI</t>
  </si>
  <si>
    <t>Ovi radovi odnose se drvenu građevinsku stolariju; vrata i tipske pregrade u interijeru.</t>
  </si>
  <si>
    <t>Svi stolarski radovi moraju biti izvedeni prema opisu troškovnika, detaljima i uputama projektanta.</t>
  </si>
  <si>
    <t>Za sve radove mora se upotrebiti potpuno zdravo i osušeno drvo koje odgovara uvjetima hrvatskih normi, odnosno prema Zakonu o preuzimanju Zakona o standardizaciji ( N.N. br. 53/91 ) HRN D. C1. 041 , D. E1 . 010 , 011 , 020 , 110 , D . E8 . 193 , 235.</t>
  </si>
  <si>
    <t>Ugradba građevne stolarije izvodi se po sistemu suhe montaže, ukoliko opisom stavke troškovnika nije drugačije određeno.</t>
  </si>
  <si>
    <t>Izvođač je dužan izraditi ili priložiti radioničke nacrte za svu stolariju i dati je na odobrenje projektantu i nadzornom organu. Izvođač je dužan kod izrade radioničkih nacrta uskladiti sav okov i dimenzije drva prema veličini i vrsti otvora, te snosi svu odgovornost za neprilagođene detalje ukoliko iste ne podnese na ovjeru.</t>
  </si>
  <si>
    <t>Izvoditelj je dužan nakon montaže tipskih pregrada reške ispuniti silikonom.</t>
  </si>
  <si>
    <t>Sve pregrade obložene HPL-om u tonu boje prema izboru projektanta.</t>
  </si>
  <si>
    <t>Stolarija se mora okovati u radionici, a vanjski okov pažljivo postaviti nakon montaže. Izvoditelj stolarskih radova dužan je predložiti projektantu uzorke okova. Okov mora zadovoljiti HRN M.K3.020, HRN M.K3.324. Štitovi, kvake, olive, tipske nožice, zidni profili, tipske kvake i poluolive itd. moraju biti načinjeni od inoxa. Okov po izboru projektanta.</t>
  </si>
  <si>
    <t>Izvođač je dužan prije početka radova konzultirati projektanta radi moguće izmjene detalja, shema, a time i opisa stavki troškovnika.</t>
  </si>
  <si>
    <t>Izvedeni radovi moraju u svemu odgovarati ponudbenoj dokumentaciji odnosno nacrtima stolara i uzorcima prihvaćenim po projektantu i nadzornom inženjeru. Stolar mora prije početka rada proučiti primljene nacrte i opis radova te upozoriti na eventualne netočnosti ili konstruktivne nepravilnosti.</t>
  </si>
  <si>
    <t>Sve mjere kontrolirati na građevini.</t>
  </si>
  <si>
    <t>Jedinična cijena treba sadržavati :</t>
  </si>
  <si>
    <t>_svu nabavu glavnog i pomoćnog materijala,
_svu izradu u radionici,   
_kompletan okov (okov po izboru projektanta),
_gumene brtve i odbojnici,
_sidra, itd.
_sva snimanja i kontrolu izmjere na gradilištu,
_izradu radioničkih i montažnih nacrta,
_transport, prijenos i uskladištenje,
_radnu skelu
_ugradnju
_ostakljenje,
_bojanje,
_popravak štete učinjene na svojim i tuđim radovima nepažnjom
_čišćenje prostora po svakoj fazi rada,
_svi posredni i neposredni troškovi</t>
  </si>
  <si>
    <t>STOLARSKI RADOVI - UKUPNO</t>
  </si>
  <si>
    <t>7.</t>
  </si>
  <si>
    <t>VODOVOD I KANALIZACIJA</t>
  </si>
  <si>
    <t>Svi radovi na građevini trebaju biti kvalitetno izvedeni s materijalom propisane kvalitete što se dokazuje atestom i potpisom nadzornog inženjera.</t>
  </si>
  <si>
    <t>Svi dijelovi građevine koji su nekvalitetno izvedeni moraju se popraviti ili odstraniti u trošku izvoditelja.</t>
  </si>
  <si>
    <t>Prije početka radova izvoditelj je obvezan prekontrolirati projekt, a eventualne nejasnoće i primjedbe razjasniti s projektantom i investitorom.</t>
  </si>
  <si>
    <t>Prije početka radova izvođač je dužan izraditi plan i plan tehničke zaštite na radu.</t>
  </si>
  <si>
    <t>Izvođenje radova kao i kvaliteta materijala moraju kvalitetom i svojstvima odgovarati zahtjevima iz projekta što treba dokazati odgovarajućim atestima. Sva ispitivanja i atesti pribavljaju se o trošku izvođača. Radove treba izvoditi točno prema opisu iz specifikacije radova, a u stavkama gdje nije objašnjen način rada i posebna svojstva materijala, izvođač je dužan držati se uobičajenog načina rada, uvažavajući odredbe važećih normi i propisa. Ukoliko dođe do odstupanja od projekta, odnosno odstupanja u opisu specifikacije radova izvođač je dužan konzultirati nadzornog inženjera ili projektanta. Ako izvođač sumnja u kvalitetu ili valjanost nekog od propisanih materijala dužan je o tome obavijestiti nadzor i projektanta s obrazloženjem i odgovarajućom dokumentacijom. Konačnu odluku donosi projektant u suglasnosti s nadzornim inženjerom investitora. Sve radove na instalaciji vodoopskrbe i odvodnje i pratećih elemenata potrebno je izvesti prema ovim uvjetima, tehničkom opisu, specifikaciji radova i troškovniku te priloženim nacrtima, a u kvaliteti kako je određeno normama u graditeljstvu i tehničkim odrednicama za ovu vrstu radova.</t>
  </si>
  <si>
    <t>Za vrijeme izvođenja radova izvoditelj je dužan osigurati gradilište i omogučiti nesmetan promet na postojećim cestama.</t>
  </si>
  <si>
    <t>Ponuđač je dužan pažljivo proučiti kompletnu tehničku dokumentaciju i troškovnik i razjasniti sve eventualne nejasnoće prije predaje ponude.</t>
  </si>
  <si>
    <t>Ukoliko to ne bude učinjeno prije predaje ponude, investitor će smatrati, da je ponuditelj u potpunosti prihvatio zahtjeve troškovnika.</t>
  </si>
  <si>
    <t>Jedinična cijena primjenit će se na izvedene količine bez obzira u kojem postotku one odstupaju od količina u troškovniku.</t>
  </si>
  <si>
    <t xml:space="preserve">Jedinična cijena za izvedbu radova treba zadržavati sav rad i potreban materijal, zaštitu građevine od urušavanja, čišćenje prostora od otpada kao i sve ostale pomoćne radove koji su potrebni za izvršenje radova. </t>
  </si>
  <si>
    <t>Jedinične cijene obuhvaćaju sav rad, materijal i organizaciju u cilju potpunog izvršenja radova prema projektu.</t>
  </si>
  <si>
    <t>Nadalje, jedinične cijene za pojedine vrste radova sadrže i sve one posredne troškove, koji nisu iskazani u troškovniku, ali su neminovni za izvršenje radova predviđenih projektom.</t>
  </si>
  <si>
    <t>To su:</t>
  </si>
  <si>
    <t>1. Pripremni i završni radovi</t>
  </si>
  <si>
    <t>2. Troškovi osiguranja objekta građevine, opreme i materijala, radnika prolaznika, prometa, susjednih građevina i okoline od šteta  koje prouzroči  izvođač izvođenjem radova.</t>
  </si>
  <si>
    <t>3. Troškovi izgradnje svih pristupnih puteva u tijeku građenja.</t>
  </si>
  <si>
    <t xml:space="preserve">4. Troškovi svih geodetskih praćenja radova </t>
  </si>
  <si>
    <t>5. Doprema, premještanje i otprema cjelokupne mehanizacije</t>
  </si>
  <si>
    <t>7. Troškovi predhodnih i kontrolnih ispitivanja kvalitete materijala i kontrole radova.</t>
  </si>
  <si>
    <t>8. Zakonske i društvene obveze</t>
  </si>
  <si>
    <t>9. Svi drugi troškovi izvoditelja, potrebni za potpuno dovršenje građevine</t>
  </si>
  <si>
    <t>Količine i vrste radova upisuju se u građevinsku knjigu odnosno građevinski dnevnik.</t>
  </si>
  <si>
    <t>Nadzorni inženjer i izvoditelj potvrđuju svojim potpisima točnost upisanih podataka.</t>
  </si>
  <si>
    <t>Eventualne potrebne izmjene i dopune projekta donosit će sporazumno projektant, nadzorni inženjer i izvoditelj u suglasnosti s investitorom.</t>
  </si>
  <si>
    <t xml:space="preserve">Promjene moraju biti upisane u građevinski dnevnik i ovjerene potpisima gore navedenih osoba. </t>
  </si>
  <si>
    <t>m1</t>
  </si>
  <si>
    <t>Završno čišćenje svih površina, podova, zidova, stropova, stolarije i opreme. Obračun po kompletu.</t>
  </si>
  <si>
    <t>kom.</t>
  </si>
  <si>
    <t>Obračun po m1.</t>
  </si>
  <si>
    <t>Bojanje sokla uljenom bojom</t>
  </si>
  <si>
    <t>Bojanje sokla uljanom bojom za zidove u tonu po izboru projektanta. U stavku je uključeno i brušenje postojećih slojeva boje i laka te čišćenje površine.</t>
  </si>
  <si>
    <t xml:space="preserve">Obračun po komadu </t>
  </si>
  <si>
    <t>Bojanje poklopaca instalacija</t>
  </si>
  <si>
    <t>Bojanje metalnih vrata ispod stepenica</t>
  </si>
  <si>
    <t>_zaštitu žbuke od nepovoljnih atmosferskih utjecaja</t>
  </si>
  <si>
    <t>Proizvod kao Marazzi Sistem C ili jednakovrijedan</t>
  </si>
  <si>
    <t>10.</t>
  </si>
  <si>
    <t>PARKETARSKI RADOVI</t>
  </si>
  <si>
    <t>6.</t>
  </si>
  <si>
    <t>Parketarski radovi se odnose na postavljanje parketa i drvenog sokla u unutarnjem prostoru. 
U unutarnjim prostorima se vrše sljedeći parketarski radovi:
- postavljanje novih parketa i sokla</t>
  </si>
  <si>
    <t xml:space="preserve">Postavlja se bez fuga. Parket se postavlja od ruba do ruba svake prostorije sa dilatacijom od ruba koja dozvoljava termički rad i promjenu oblika uslijed promjene vlažnosti. 
</t>
  </si>
  <si>
    <t>Izvođač je odgovoran za kvalitetu i vlažnost parketa. Ne smije ugraditi parket neodgovarajuće kvalitete. Pregled i priprema podloge obveza je izvođača parketerskih radova i uključeno je u cijenu. Građevinska podloga koju osigurava naručitelj radova mora biti ravna, čvrsta, čista i suha. Izvoditelj je dužan provjeriti podlogu i pismeno dostaviti svoje primjedbe naručitelju. Naknadne primjedbe neće se uvažiti i eventualne troškove saniranja posljedica nastalim lošom podlogom snosi izvođač.</t>
  </si>
  <si>
    <t>Ovisno o uvjetima postave, parket treba u svrhu aklimatizacije donijeti u prostor nekoliko tjedana prije ugradnje.</t>
  </si>
  <si>
    <t>Izvođač je dužan dostaviti uzorke parketa Projektantu na odobrenje prije ugradnje.</t>
  </si>
  <si>
    <t>U cijenu su uključeni sav materijal i radovi potrebni za izvršenje radova do potpune gotovosti; uključivo skladištenje, završno čišćenje, zaštitu, popravak štete na tuđim radovima i slično.</t>
  </si>
  <si>
    <t>Napomena: 
Iskazane količine u troškovniku su netto po projektu. Povećanje zbog pilanja, oštećenja pri transportu i sl. uključeno je u cijenu i neće se dodatno priznavati.</t>
  </si>
  <si>
    <t>PARKETARSKI RADOVI - UKUPNO</t>
  </si>
  <si>
    <r>
      <t>m</t>
    </r>
    <r>
      <rPr>
        <vertAlign val="superscript"/>
        <sz val="10"/>
        <rFont val="Arial"/>
        <family val="2"/>
        <charset val="238"/>
      </rPr>
      <t>2</t>
    </r>
  </si>
  <si>
    <t>Dobava i postava MDF sokla debljine 2 cm, visine h=10 cm u boji jednakoj boji zida. Postav u ljepilu.</t>
  </si>
  <si>
    <t>Dimenzije prozora cca 100x180 cm</t>
  </si>
  <si>
    <t>Prilagodba nadsvjetla dvostrukog prozora u čajnoj kuhinji za izvedbu ventilacijskog kanala</t>
  </si>
  <si>
    <t>Dva stakla se mijenjaju u šperploču s rešetkama za ventilaciju</t>
  </si>
  <si>
    <t>Izrada spoja nove vodovodne instalacije od PPR cijevi na postojeći razvod unutar adaptiranih sanitarnih čvorova.  U cijenu stavke uključiti sav potreban prijelazni, spojni i pričvrsni materijal.</t>
  </si>
  <si>
    <t>kpl</t>
  </si>
  <si>
    <t>8.</t>
  </si>
  <si>
    <t>KANALIZACIJSKA INSTALACIJA</t>
  </si>
  <si>
    <t>Dobava i montaža PP-R vodovodnih cijevi PN10 za vruću i hladnu pitku vodu, 67°C prema DIN8077/78. Vodovodne cijevi isporučuju se u šipkama po 4 m. U cijenu uračunati sav potreban sitni pribor, spojni materijal, fazonske komade, prijelazne komade polipropilen/čelik i potreban učvrsni i ovjesni pribor.  Prilikom ugradnje pridržavati se uputa proizvođača.
HLADNA VODA
TOPLA VODA, RECIRKULACIJSKI VOD</t>
  </si>
  <si>
    <t>PP-R  20x1,9 mm</t>
  </si>
  <si>
    <t>PP-R  25x2,3 mm</t>
  </si>
  <si>
    <t>PP-R  20x1,9 mm - izolacija 4 mm</t>
  </si>
  <si>
    <t>PP-R  25x2,3 mm - izolacija 4 mm</t>
  </si>
  <si>
    <t>Dobava i ugradnja revizijskog okvira s poniklanim vratašcima i četverokutnim zatvaračem, veličine vratašca 25 x 25 cm, za pristup ventilima ugrađenim za zatvaranje grana razvoda vodovodne instalacije. Komplet ugrađenih okvira sa svim pričvrsnim, potrošnim i pomoćnim materijalom i radom.</t>
  </si>
  <si>
    <t>Dobava i montiranje mjedenih propusnih ventila, komplet sa spojem na instalaciju. Obračun po komadu ventila ovisno o profilu sa svim potrebnim spojnim i brtvenim materijalom i radom u funkcionalnom stanju.</t>
  </si>
  <si>
    <t>VODOVODNA INSTALACIJA</t>
  </si>
  <si>
    <t>Dobava i montaža ravnih propusnih ventila za uzidanje s kapom. Obračun po komplet ugrađenom ventilu sa svim potrebnim spojnim i brtvenim materijalom i radom u funkcionalnom stanju.</t>
  </si>
  <si>
    <t>DN 15 mm</t>
  </si>
  <si>
    <t>Ispiranje i dezinfekcija kompletne vodovodne mreže adekvatnim sredstvom za dezinfekciju prema uputstvu za dezinfekciju. Dezinfekciju provodi ovlaštena tvrtka za tu vrstu radova.</t>
  </si>
  <si>
    <t>Ispitivanje kompletne vodovodne mreže na protočnost i vodonepropusnost pod tlakom od 6, 10 i 15 bara uz prisutnost nadzornog inženjera. Za ispitivanje potrebno ishoditi pozitivni atest ovlaštene tvrtke za izvođenje ovakve vrste ispitivanja (ovlaštenje od zavoda za normizaciju i mjeriteljstvo, nacionalna služba za ovlašćivanje).</t>
  </si>
  <si>
    <t>Ispitivanje zdravstvene ispravnosti vode za ljudsku potrošnju te ispitivanje na ugljikovodike od strane ovlaštene pravne osobe, sukladno  Pravilniku o parametrima sukladnosti, metodama analize, monitoringu i planovima sigurnosti vode za ljudsku potrošnju.</t>
  </si>
  <si>
    <t>ELEKTROINSTALACIJE</t>
  </si>
  <si>
    <t>DEMONTAŽE</t>
  </si>
  <si>
    <t>Demontaža postojeće rasvjetne armature i odspajanje pripadnih kabela s napajanja električnom energijom</t>
  </si>
  <si>
    <t>MONTAŽE</t>
  </si>
  <si>
    <t>RASVJETNA TIJELA</t>
  </si>
  <si>
    <t>ELEKTROINSTALACIJE - UKUPNO</t>
  </si>
  <si>
    <t>VODOVOD I KANALIZACIJA - UKUPNO</t>
  </si>
  <si>
    <t>Obračun po komadu</t>
  </si>
  <si>
    <t>Obračun prema kompletu</t>
  </si>
  <si>
    <t>Dimenzije i geometrija prema shemi.</t>
  </si>
  <si>
    <t>Razni sitni montažni i brtveni materijal.</t>
  </si>
  <si>
    <t>Pranje i skidanje boje s knauf stropova u hodniku</t>
  </si>
  <si>
    <t xml:space="preserve">Pranje i skidanje boje s žbukanih stropova </t>
  </si>
  <si>
    <t>Šlicanje zidova i stropova za izvedbu instalacija</t>
  </si>
  <si>
    <t>PRATEĆI RADOVI</t>
  </si>
  <si>
    <t>PRIPREMNI RADOVI</t>
  </si>
  <si>
    <t>Zidarska obrada nadvoja i špaleta prozora u čajnoj kuhinji</t>
  </si>
  <si>
    <t>Skidanje podne obloge od laminata, sa skidanjem sokla i lajsni i uklanjanjem zvučne izolacijske folije.</t>
  </si>
  <si>
    <t>Skidanje dotrajale dašćane podloge poda.</t>
  </si>
  <si>
    <t>zidovi mosta</t>
  </si>
  <si>
    <t>Pranje i skidanje boje s unutrašnjih žbukanih zidova.</t>
  </si>
  <si>
    <t>strop mosta</t>
  </si>
  <si>
    <t>ZAJEDNIČKI HODNIK I STEPENICE</t>
  </si>
  <si>
    <t>Ova grupa radova se odnosi na pripremne radove demontaže i rušenje, prateće radove održavanja gradilišta čistim i odvoz otpada.</t>
  </si>
  <si>
    <t xml:space="preserve">Skidanje oštećene žbuke sa zidova </t>
  </si>
  <si>
    <t>Temeljito pranje kamenih stepenica i podesta</t>
  </si>
  <si>
    <t>Pranje i skidanje svih slojeva boje s unutrašnjih žbukanih zidova.</t>
  </si>
  <si>
    <t>Pranje i skidanje svih slojeva  boje s unutrašnjih žbukanih stropova.</t>
  </si>
  <si>
    <t>Skidanje boje sa podgleda stepenica, temeljito pranje i uklanjanje prljavštine i tragova boje.</t>
  </si>
  <si>
    <t>Temeljito pranje terazzo poda</t>
  </si>
  <si>
    <t>Dobava i nanošenje namjenskog prozirnog impregnacijskog premaza za terazzo podne obloge.</t>
  </si>
  <si>
    <t>Završno čišćenje svih površina i stolarije</t>
  </si>
  <si>
    <t>KNJIŽNICA</t>
  </si>
  <si>
    <t>A</t>
  </si>
  <si>
    <t>PRIPREMNI RADOVI - KNJIŽNICA - UKUPNO</t>
  </si>
  <si>
    <t>PRIPREMNI RADOVI - ZAJEDNIČKI HODNIK I STEPENICE - UKUPNO</t>
  </si>
  <si>
    <t>A.</t>
  </si>
  <si>
    <t>B.</t>
  </si>
  <si>
    <t>Naručitelj će knjižnu građu koja se nalazi u prostoru spremiti u kutije i pohraniti zaštićeno u velikoj sobi. Nakon uređenja mosta izvođač će prenijeti kutije s knjigama u prostor mosta i dodatni ih zaštiti folijom.</t>
  </si>
  <si>
    <t>Naručitelj će prije izvođenja radova iz prostora iznijeti svu pokretnu opremu, stvari i otpad, te demontirati i odnijeti većinu ugrađene opreme (ormari police, namještaj, čajna kuhinja, termoakumulacijska peć, bojler i slavina, telefonska centrala, zidne svjetiljke, nefunkcionalne stropne svjetiljke, zaštite od sunca, karniše i telekomunikacijski ormar)</t>
  </si>
  <si>
    <t xml:space="preserve">Izvođač treba izraditi i s Naručiteljem usuglasiti plan izvođenja radova. </t>
  </si>
  <si>
    <t>Za radove koji se obračunavaju u kompletu cijena uključuje cjelokupne zahvate i sve elemente koji čine jednu cjelinu.</t>
  </si>
  <si>
    <t>_sve potrebne radne i pomoćne skele,</t>
  </si>
  <si>
    <t>Zaštita podova, stepenica i prilaznih površina pri transportu materijala, ograđivanje privremenog odlagališta materijala i ograđivanje od ulaska drugih osoba u prostore izvođenja radova i transporta. Uključeno je održavanje zaštite i njeno uklanjanje nakon završetka radova.</t>
  </si>
  <si>
    <t>Otpad treba sortirati na gradilištu i razvrstanog transportirati na deponij odnosno određeno reciklažno dvorište.</t>
  </si>
  <si>
    <t>_svi režijski troškove i organizacija gradilišta i rada kooperanata.</t>
  </si>
  <si>
    <t>Krpanje šliceva i otvora u zidovima kroz koje su      
prošle razne instalacije, s rabiciranjem.</t>
  </si>
  <si>
    <t xml:space="preserve">Popravak žbuke na oštećenim dijelovima zidova i stropova, s rabiciranjem spojeva. </t>
  </si>
  <si>
    <t>ZIDARSKI RADOVI - KNJIŽNICA - UKUPNO</t>
  </si>
  <si>
    <t xml:space="preserve">   a) NKV radnik</t>
  </si>
  <si>
    <t>Čišćenje i popravak terazzo poda u sanitarnom čvoru</t>
  </si>
  <si>
    <t>Uključuje skidanje ljepila, brušenje poda u svrhu čišćenja, krpanje oštećenja i šliceva cementnim mortom uz prethodnu pripremu podloge, fino brušenje cijele površine, impregnacija. Obračun prema obrađenoj površini.</t>
  </si>
  <si>
    <t>ZIDARSKI RADOVI - ZAJEDNIČKI HODNIK I STEPENICE - UKUPNO</t>
  </si>
  <si>
    <t>Ova grupa radova se odnosi na popravak žbuke i terazzo podova.</t>
  </si>
  <si>
    <t>Radovi rušenja i čišćenja trebaju se izvoditi na način da se ne oštećuju ili prljaju druge konstrukcije i površine. Prilazne površine radilištu koriste drugi korisnici (srednja škola) tako da transportne puteve i radilište treba osigurati i držati čistima za vrijeme izvođenja svih grupa radova.</t>
  </si>
  <si>
    <t>Prije davanja ponude za sve grupe radova Izvođač je dužan pregledati prostor koji se uređuje, transportne puteve i mjesta za odlaganje i ukrcaj-iskrcaj, kao i sve ostale uvjete izvođenja radova. Dužan je pregledati troškovnik i grafičke priloge i ukoliko postoje nejasnoće ili dileme, uputiti zahtjeve za pojašnjenje.</t>
  </si>
  <si>
    <t>U slučaju oštećenja i prljanja drugih konstrukcija uslijed radova, Izvođač treba popraviti oštećenja i očistiti ih o svom trošku.</t>
  </si>
  <si>
    <t>Popravci žbuke izvode se isti tipom žbuke kao što je postojeća, s pripremom podloge, ojačanjima i rabiciranjem na spojevima i završnom oblogom, sve prema pravilima zanata.</t>
  </si>
  <si>
    <t xml:space="preserve">Popravci terazzo poda izvode se tehnikama i sredstvima namijenjeim za ovu vrstu poda. </t>
  </si>
  <si>
    <t>_ dobava svog potrebnog materijala, uključujući transport i skladištenje,</t>
  </si>
  <si>
    <t>Novi GK razdjelni zid u sanitarnom čvoru, d=12.5cm.</t>
  </si>
  <si>
    <t>velika soba</t>
  </si>
  <si>
    <t>hodnik</t>
  </si>
  <si>
    <t>ured</t>
  </si>
  <si>
    <t>sanitarije</t>
  </si>
  <si>
    <t>Dobava i postavljanje zaobljene rubne lajsne na spoju žbukanog zida i spuštenog stropa od GK ploča (oblik kao postojeći detalj na žbukanom spoju). Uključena obrada spojeva gletanjem i rabiciranjem prema potrebi.</t>
  </si>
  <si>
    <t>Gipsarskim radovima obuhvaćena je izrada pregradnih i obložnih zidova i prilagodba postojećih spuštenih stropova. Radovi obuhvaćaju dobavu i izradu jednostruke ili dvostruke obloge od GK i GKI ploča na tipskoj potkonstrukciji.</t>
  </si>
  <si>
    <t>Na zidovima se postavljaju dvostruke GKI ploče (u dva sloja). U mokrim čvorovima sve ploče su vlagootporne.</t>
  </si>
  <si>
    <t>Ploče treba svakako zaštititi od kondezne vlage. Prije izvedbe stropa ploče moraju biti na mjestu ugradnje najmanje 24 sata ranije, da bi se prilagodile mikroklimatskim uvjetima prostorima. S polaganjem se može započeti tek kad su završeni svi radovi koji stvaraju vlagu u prostoru.</t>
  </si>
  <si>
    <t>LIČILAČKI RADOVI - KNJIŽNICA - UKUPNO</t>
  </si>
  <si>
    <t>LIČILAČKI RADOVI - ZAJEDNIČKI HODNIK I STEPENICE - UKUPNO</t>
  </si>
  <si>
    <t>Gletanje</t>
  </si>
  <si>
    <t xml:space="preserve"> gletanje žbukanih zidova</t>
  </si>
  <si>
    <t>gletanje žbukanih stropova</t>
  </si>
  <si>
    <t xml:space="preserve"> bojanje žbukanih zidova</t>
  </si>
  <si>
    <t xml:space="preserve"> bojanje žbukanih stropova</t>
  </si>
  <si>
    <t xml:space="preserve"> bojanje GK zidova</t>
  </si>
  <si>
    <t xml:space="preserve"> bojanje GK stropova</t>
  </si>
  <si>
    <t>ZAJEDNIČKI HODNIK I STEPENIŠTE</t>
  </si>
  <si>
    <t>ZIDARSKI RADOVI</t>
  </si>
  <si>
    <t>Dobava i postavljanje zidne keramike, glazirane, 20x20cm, do visine 120 cm.</t>
  </si>
  <si>
    <t>Postavljanje u fleksibilnom ljepilu. Fuge širine 2-3 mm, ispunjene cementnom masom za fugiranje koja onemogućuje zadržavanje gljivica i plijesni, u tonu po izboru projektanta.</t>
  </si>
  <si>
    <t>Dobava i postavljanje sokla od keramike, od iste glazirane keramike, rezano, 20x10 cm.</t>
  </si>
  <si>
    <t>Postavlja se u wc-ima i na zidu kuhinje.</t>
  </si>
  <si>
    <t>Dobava i postavljanje poklopnice parapeta nosača wc-školjki i pisoara, od gres keramike 60x30 ili sličan format, jednakog sastava i boje po cijeloj debljini. Pločica se postavlja s otvorenim brušenim rubom preko zidnih pločica.</t>
  </si>
  <si>
    <t>Dobava i polaganje dvostrukih OSB ploča debljine 12 mm, polaganjem u unakrsnim smjerovima.</t>
  </si>
  <si>
    <t>Popravak daščane podloge poda na mjestima gdje se utvrdi da je u dobrom stanju. Popravak se vrši čavlanjem i mjestimičnom zamjenom manjih komada daske. Završna površina treba biti ravna i u svemu pogodna za postavljanje parketa.</t>
  </si>
  <si>
    <t>Postava parketa u specijalnom ljepilu na podlozi OSB ploča i daščanoj podlozi.</t>
  </si>
  <si>
    <t>Shema 1.1.unutrašnja puna  jednokrilna drvena vrata, s klasičnom profilacijom krila i dovratnika, slično postojećim vratima ureda, u bijeloj boji.</t>
  </si>
  <si>
    <t>Shema 1.2.unutrašnja jednokrilna drvena vrata, s ispunom krila od mutnog kaljenog jednostrukog stakla, s klasičnom profilacijom krila i dovratnika, slično postojećim vratima ureda, u bijeloj boji.</t>
  </si>
  <si>
    <t xml:space="preserve">Obnova unutrašnjih vrata </t>
  </si>
  <si>
    <t>Skidanje boje, kitanje i priprema površine za lakiranje i lakiranje u dva sloja, bez vidljivih tragova sredstva za nanošnje boje. Lak za drvo u bijeloj boji, ton prema odabiru na uzorku od strane projektanta.</t>
  </si>
  <si>
    <t>Manji stolarski popravci: brušenje donjeg ruba za prilagodbu novoj razini poda, popravak okova, zamjena oštećenih detalja i slično.</t>
  </si>
  <si>
    <t>Temeljito pranje i čišćenje stakala od tragova boje i prljavštine. Čišćenje i obnova metalnih dijelova.</t>
  </si>
  <si>
    <t>Demontaža metalne ograde s vratima na stepeništu</t>
  </si>
  <si>
    <t>Izrada šlica u podu za kanalizacijsku cijev</t>
  </si>
  <si>
    <t>Izrada priključka nove kanalizacijske instalacije od PVC cijevi na postojeći razvod/vertikalu unutar adaptiranih sanitarnih čvorova.  U cijenu stavke uključiti sav potreban prijelazni, spojni i pričvrsni materijal.</t>
  </si>
  <si>
    <t xml:space="preserve">Dobava i montaža PVC ili PP niskošumnih kanalizacijskih cijevi (prema EN ISO/IEC 17025 i DIN 4109), te odgovarajućih fazonskih komada za sanitarne uređaje. Spajanje cijevi izvoditi usađivanjem u naglavke s gumenim prstenima. Fazonski komadi se ne obračunavaju posebno nego se uključuju u metražu instalacije. U stavku ulazi dobava, donos i ugradnja kanalizacijskih cijevi, fazonskih komada, spojnog, brtvenog, ovjesnog i pričvrsnog materijala, kao i potrebni građevinski radovi. Obračun se vrši po m' kompletno montirane cijevi u funkcionalnom stanju. </t>
  </si>
  <si>
    <t xml:space="preserve">Dobava i ugradnja podnog sifona </t>
  </si>
  <si>
    <t>Dobava i montaža izolacije vodovodnih cijevi gotovim izolacijskim cijevima s dodatnom folijom na unutarnjoj strani, bešavna vanjska obloga.</t>
  </si>
  <si>
    <t>Uklanjanje kablova u prostorima sanitarija</t>
  </si>
  <si>
    <t>Uklanjanje kablova i kanalica za slabu struju</t>
  </si>
  <si>
    <t>Dobava i montaža pojedinačnih utičnica</t>
  </si>
  <si>
    <t>Dobava i montaža prekidača za rasvjetu i ventilaciju</t>
  </si>
  <si>
    <t>SLABA STRUJA</t>
  </si>
  <si>
    <t>Izvedba priključka na telekomunikacijsku mrežu</t>
  </si>
  <si>
    <t>Rušenje dijela stropne obloge od žbuke na daščicama, s prethodnim ravnim zarezivanjem na rubu žbuke koja je u dobrom stanju. Izvodi se na stropu mosta.</t>
  </si>
  <si>
    <t>Pregradni zid s potkonstrukcijom CW75,  s obostranom oblogom od dvoslojnih vlagootpornih GKI ploča, ispunjeno termoizolacijom mineralnom vunom, visina zida 330 cm. Iza kuhinjskih elemenata i na poprečnim zidovima gde se postavlja obloga od keramičkih pločica postavlja se jedan sloj GKI ploča. Plohe zida koje se ne oblažu keramikom (kuhinja, plohe iznad 120 cm) se gletaju.</t>
  </si>
  <si>
    <t xml:space="preserve">Lakiranje drvenog rukohvata. Uključuje čišćenje i brušenje rukohvata, sitne popravke kitanjem ljepilom i finom piljevinom, pripremu plohe i nanošenje bezbojnog  laka u dva sloja. </t>
  </si>
  <si>
    <t>Bojanje metalnih vrata u boju zida.</t>
  </si>
  <si>
    <t>Bojanje poklopaca instalacija u boju zida.</t>
  </si>
  <si>
    <t>Bojanje stropova u dva sloja, s prethodnom pripremom ploha impregnacijom. Boja se poludisperzivnom bojom na bazi vode. Svojstva boje: ekološka, paropropusna, otporna na suho trljanje i otporna na mokro čišćenje.</t>
  </si>
  <si>
    <t>Bojanje zidova u dva sloja, s prethodnom pripremom ploha impregnacijom. Boja se perivom poludisperzivnom bojom na bazi vode. Svojstva boje: ekološka, paropropusna, otporna na suho trljanje, nijansiranje sa nijansnim sistemom.</t>
  </si>
  <si>
    <t>Dobava i postavljanje parketa.</t>
  </si>
  <si>
    <t>Dobava i polaganje troslojnog gotovog parketa dimenzija cca 14,6x69x345mm. Način polaganja riblja kost.</t>
  </si>
  <si>
    <t>Proizvod kao MegaKOP troslojni gotovi parket riblja kost - hrast rustik lak ili jednakovrijedan proizvod</t>
  </si>
  <si>
    <t>Izrada i postavljanje praga od masiva hrasta, na spoju poda od parketa prema terazzo podu, presjeka 15,0x2,0 cm. Postavljanje u fleksibilnom ljepilu. Lakirano troslojno bezbojnim lakom visoke otpornosti na habanje.</t>
  </si>
  <si>
    <t>Parket se postavlja u hodniku, centralnoj sobi i uredu kod kojih se postojeće podne obloge zamjenjuju parketom. Koristi se gotovi troslojni parket od svijetlog hrasta, dimenzija 14,6 x 69 x 345 mm. Parket mora zadovoljavati HRN D.D5.040.  U cijenu uključiti eventualno dodatna potrebna sredstva i rad, sve prema uputi proizvođača, kako bi parket bio adekvatan i odgovarajuće postavljen.</t>
  </si>
  <si>
    <t>Parket se lijepi na podlogu od OSB ploča i dašćanu podlogu u specijalnom ljepilu.</t>
  </si>
  <si>
    <t>Vrata su opremeljena kvakom i bravom od aluminija crne boje</t>
  </si>
  <si>
    <t>Proizvod kao Lakerko LA 208, furnir jasen, ili jednakovrijedan proizvod</t>
  </si>
  <si>
    <t>Građ. otvor vrata dim: 75x210</t>
  </si>
  <si>
    <t>Skidanje postojeće kvake i brave, dobava i ugradnja nove kvake i brave od aluminija u crnoj boji prema uzorku i odabiru od strane projektanta.</t>
  </si>
  <si>
    <t>Priprema doprozornika za prihvat novog prozorskog krila i montaža novog prozorskog krila s dvoslojnim staklom na postojeće unutarnje krilo</t>
  </si>
  <si>
    <t xml:space="preserve">Obnova prozora </t>
  </si>
  <si>
    <t>Stavka uključuje bojanje grilja, mjestimično brušenje i sve ostale potrebne prilagodbe i manje stolarske popravke.</t>
  </si>
  <si>
    <t>Stavka uključuje zamjenu stakla na fiksnom dijelu prozora.</t>
  </si>
  <si>
    <t>Keramičke pločice kao Marazzi Sistem C Citta Bianco ili jednakovrijedne.</t>
  </si>
  <si>
    <t xml:space="preserve">Kod polaganja keramičkih pločica koristit će se fleksibilna ljepila za što je  potrebno je pripremiti podlogu, tj. očistiti od prašine i masnoća. Prema upustvu proizvođača ljepila pripremiti smjesu, a zatim je nanositi na podlogu prvo ravnom, a onda nazubljenom lopaticom kako bi se dobila točna optimalna debljina sloja ljepila. Pločicu utisnuti u ljepilo.
</t>
  </si>
  <si>
    <t xml:space="preserve">Čvrstoća ljepila na posmik na zidovima mora biti 0,5 N/cm². Rezanje pločica mora biti uredno i precizno obavljeno za to propisanim alatom. Trenutkom početka radova smatra se da je izvođač pregledao i prihvatio podlogu, te na istu nema primjedbi, pa se naknadne primjedbe na nedostatke o kvaliteti podloge neće priznati, te loša kvaliteta gotovog rada ide isključivo na teret izvođača ovih radova. Sastavni polimercementnim premazima sa tipskim trakama na spoju horizontalnih i vertikalnih ploha. Pločicama se oblažu zidovi do visine 120 cm.
</t>
  </si>
  <si>
    <t xml:space="preserve">Ako stavkom troškovnika nije drugačije traženo, pločice se postavljaju reška na rešku sa što manjim razmakom.
Reške se zatvaraju specijalnom masom za fugiranje. Sudare zidne i podne obloge te zidne obloge i kade zapuniti trajno elastičnim kitom otpornim na gljivice i pljesni. Nakon dovršenja, keramičke obloge treba dobro očistiti.
Kod oblaganja u unutrašnjosti objekta, keramičarski radovi se izvode kada su prostorije ožbukane, postavljeni dovratnici i doprozornici i provedena i ispitana instalacija, ako to nije u opisu radova drugačije predviđeno.
</t>
  </si>
  <si>
    <t>U jedinične cijene uključen je sav potreban materijal, transport do radnog mjesta, sav rad i čišćenje. Količine u troškovniku su neto, a povećanje zbog rezanja, loma i sl., uključeno je u jediničnu cijenu.
U izvedbi je uključeno: dobava uzoraka u svrhu odobrenja, ispitivanje i čišćenje podloge, izravnanje manjih neravnina, zaštita gotovih površina, čišćenje opločenih površina, te odvoz svih otpadaka, ambalaže i viška materijala po dovršenju radova.</t>
  </si>
  <si>
    <t>Zidne pločice su gres. Trebaju zadovoljavati HRN  B.D1.320 i HRN  B.D1.310.</t>
  </si>
  <si>
    <t>Vanjski bridovi izvode se spajanjem pločica pod 45 stupnjeva ili fazonskim kutnim elementima.</t>
  </si>
  <si>
    <t>Sve pločice trebaju biti jednolične boje, posve ravne i ne smiju imati oštećenu glazuru i rubove. Kod oblaganja keramičkim pločicama kao vezno sredstvo koristi se cementni mort 1:2 ili specijalno vodootporno ljepilo.</t>
  </si>
  <si>
    <t>Vezivni materijali (cementni mort i ljepila) moraju odgovarati HRN i imati ateste, moraju se nanijeti u propisanoj deklariranoj debljini, tako da osiguravaju potpuno i trajno prijanjanje i ne simiju promijeniti ni oštetiti površinu podloge.
Mort mora biti pripremljen od mješavine cementa, pijeska i vode, a po potrebi sa dodatkom nekog sredstva za ubrzavanje vezivanja. Cement mora odgovarati HRN  B.C1.010 do .015, a pijesak mora biti čist bez primjesa, granulometrijskog sastava prema namjeni, te voda čista bez štetnih sastojaka.</t>
  </si>
  <si>
    <t>Pločice se polažu po sistemu fuga na fugu.</t>
  </si>
  <si>
    <t>Prije početka oblaganja treba dobro očistiti podlogu od viška morta zaostalog prilikom zidanja.
Oblaganje zida vrši se tako da se na svaku pločicu stavlja odgovarajuća količina morta, a zatim se pločicu pritisne o zid te se kontrolira njena horizontalnost i vertikalnost. Rubove pločica treba prilikom oblaganja kontrolirati i eventualno postojeće neravnine obrusiti. Širine fuga moraju biti na cijeloj površini potpuno jednake. Zalijevanje šupljina između pločica i zida vrši se rijetkim cementnim mortom i to nakon polaganja jednog reda pločica.Nakon dovršetka svakog reda pločice se peru čistom vodom i spužvom i to odozgo prema dolje.</t>
  </si>
  <si>
    <t>Polaganje se može vršiti direktnim spajanjem pločica, jedna do druge ili sa fugama. Veličina fuge je također ovisna o veličini i debljini pločice, a kreće se od 2-5 mm. Prilikom polaganja pločica mora se često kontrolirati ravnina površine.</t>
  </si>
  <si>
    <t>Nakon završetka polaganja vrši se fugiranje i čišćenje.</t>
  </si>
  <si>
    <t>Keramičke pločice postavljaju se na zidovim i parapetima kupaonica i u čajnoj kuhinji.</t>
  </si>
  <si>
    <t>Napomena:
Prije početka ličilačkih radova izvođač je dužan zaštititi sve površine od prljanja, a nakon završetka radova očistiti sve uprljane površine.</t>
  </si>
  <si>
    <t>Skidanje postojećih ručki dobava i ugradnja novih od aluminija u crnoj boji, prema uzorku i odabiru od strane projektanta.</t>
  </si>
  <si>
    <t>Manji stolarski popravci: brušenje, zamjena brtvi,  zamjena oštećenih detalja i slično.</t>
  </si>
  <si>
    <t>Dobava i postavljanje odvoda kondezata s izradom sifona i priključkom na kanalizaciju te svim ostalim spojnim i fazonskim komadima.</t>
  </si>
  <si>
    <t>Stavka uključuje izradu fuge i popravak žbuke oko nje</t>
  </si>
  <si>
    <t>Izrada fuge u žbuci na zidu</t>
  </si>
  <si>
    <t>Obračun po m'</t>
  </si>
  <si>
    <t>STROJARSKI RADOVI</t>
  </si>
  <si>
    <t>STROJARSKI RADOVI - UKUPNO</t>
  </si>
  <si>
    <t>9.</t>
  </si>
  <si>
    <t>STOLARSKI RADOVI</t>
  </si>
  <si>
    <t>KERAMIČARSKI RADOVI</t>
  </si>
  <si>
    <t>SVEUKUPNO / kn:</t>
  </si>
  <si>
    <t>PDV 25 % /kn</t>
  </si>
  <si>
    <t>SVEUKUPNO  s PDV-om/ kn:</t>
  </si>
  <si>
    <t>UKUPNA REKAPITULACIJA</t>
  </si>
  <si>
    <t>Dobava i ugradnja vodomjera za hladnu vodu do 60ºC, komplet sa spojnim holenderima i brtvama</t>
  </si>
  <si>
    <t>Protok do 3.0 m3/h</t>
  </si>
  <si>
    <t>Vodomjer je za interne potrebe investitora.</t>
  </si>
  <si>
    <t>Dobava i ugradnja vodomjera jednakovrijedan kao proizvod IKOM tip VMA DN20, protok 1,5-3 m3/h, 3/4"</t>
  </si>
  <si>
    <t>Zamjena halogenih žarulja</t>
  </si>
  <si>
    <t>Dobava i montaža priključka za klima jedinicu</t>
  </si>
  <si>
    <t>Provjera ispravnosti montaže svih elemenata instalacije, provjera funkcionalnosti, provjera djelovanja zaštite od kratkog spoja i previsokog napona dodira, pribavljanje dokaza o kvaliteti izvedenih radova na instalaciji, probno puštanje u rad i primopredaja, sva potrebna ispitivanja, izdavanje ispitnih protokola ovlaštenog ispitivača i svih potrebnih certifikata i atesta.</t>
  </si>
  <si>
    <t>most</t>
  </si>
  <si>
    <t>Rušenje parketa i daščane podloge na mostu, s lajsnama</t>
  </si>
  <si>
    <t xml:space="preserve">na mostu </t>
  </si>
  <si>
    <t xml:space="preserve">Žbukanje parapeta, špaleta i nadvoja prozora na mostu, s zidarskom obradom otvora prije i nakon postavljanja novih prozora. </t>
  </si>
  <si>
    <t xml:space="preserve"> gletanje žbukanih zidova na mostu</t>
  </si>
  <si>
    <t xml:space="preserve">gletanje žbukanih stropova na mostu </t>
  </si>
  <si>
    <t xml:space="preserve"> bojanje žbukanih zidova na mostu</t>
  </si>
  <si>
    <t xml:space="preserve"> bojanje žbukanih stropova na mostu</t>
  </si>
  <si>
    <t>_materijal  - most</t>
  </si>
  <si>
    <t>_rad - most</t>
  </si>
  <si>
    <t>Bočne stranice stepenica oblažu se panel pločama s furnirom hrasta - isti izgled kao stepenice. Dimenzije plohe 120x90 cm - 2 kom</t>
  </si>
  <si>
    <t>Na rubu poda od parketa, na spoju s oblogom stepenica, postavlja se obrub oblikovan kao gazište stepenice - 150 x30x4 cm - 2 kom</t>
  </si>
  <si>
    <t>Izrada i postavljanje drvene obloge stepenica: čela i gazišta od masiva hrasta, čelo debljine 4 cm.  Širina stepeništa je 122 cm, dimenzija svake stepenice cca 30/18 cm. Gazište ne prelazi ravninu čela, na spoju se izvodi fuga 5x5mm, rub gazišta je blago zaobljen - r=5mm. Izvodi se 5 stepenica.</t>
  </si>
  <si>
    <t>_materijal - most</t>
  </si>
  <si>
    <t xml:space="preserve">Izrada i montaža nove višedijelne prozorske stijene od lameliranog drva ariša. Nova stijena sastoji se od tri jednaka segmenta od kojih svaki ima dva jednokrilna otklopno-zaokretna dijela i jedan dvokrilni - otklopno-zaokretni dio. Među segmentima postavljaju se fiksni stupovi. </t>
  </si>
  <si>
    <t>Staklo je trostruko zvučno i toplinski izolacijsko, s premazom za odbijanje toplinskog zračenja na dva sloje stakla. Koristiti staklo visoke refleskije sunčevih zraka, uz visoku prozirnost. Staklo visoke kvalitete, bez deformacije slike. Izvođač dimenzionira debljinu stakla prema dimenziji i poziciji ugradnje. Odabir stakla treba potvrditi projektant.</t>
  </si>
  <si>
    <t>Ugradnja prema RAL standardu, s brtvenim trakama i kitom na spoju stolarije i zida.</t>
  </si>
  <si>
    <t>Ručke od brušenog inoxa s ključem. Mehanizam treba omogućiti slobodno otklapanje, ali nemogućnost zaokretanja krila bez otključavanja (parapet nema dovoljnu visinu)</t>
  </si>
  <si>
    <t>Drveni profili opremljeni dvostrukim brtvama utisnutim u utore. Na vanjskim izloženim plohama (donja prečka krila) - postavlja se limena zaštita profila u bijeloj boji.</t>
  </si>
  <si>
    <t>Drvo se impregnira i boja u bijelu boju obostrano. Boja visoke otpornosti na UV zrake i vanjske utjecaje.</t>
  </si>
  <si>
    <t>Zamjena višedijelnog prozora na mostu.</t>
  </si>
  <si>
    <t>S vanjske strane postavlja se limena klupčica od plastificiranog Al lima, s zadignutim i zabrtvljenim rubovima na spoju s bočnim zidovima. Razvijena širina lima cca 15 cm. Prije postavljanja klupčice parapet se premazuje polimercementnim hidroizolacijskim premazom.</t>
  </si>
  <si>
    <t>Ukupne dimenzije višedijelne prozorske stijene su 861x170 cm</t>
  </si>
  <si>
    <t>Demontaža izbrinjavanje otpada postojeće višedijelne prozorske stijene s limenom kluščicom, ogradom, unutrašnjom žaluzinom i vodilicom za zavjesu. Dimenzije prozora koji se demontira su 861x170 cm.</t>
  </si>
  <si>
    <t>peterožilni kablovi za rasvjetu mosta</t>
  </si>
  <si>
    <t>kablovi za utičnice mosta</t>
  </si>
  <si>
    <t>boja i dizajn maske po izboru projektanta</t>
  </si>
  <si>
    <t>most - prekidači s mogućnosti regulacije</t>
  </si>
  <si>
    <t>kablovi za napajanje senzora za knjige kod ulaznih vrata</t>
  </si>
  <si>
    <t>kablovi sanitarnog čvora i čajne kuhinje</t>
  </si>
  <si>
    <t>čajna kuhinja</t>
  </si>
  <si>
    <t>Dobava i postavljanje kablova za elektroinstalacije s izvedbom priključka na glavnu ploču. Sve prema pravilima struke.</t>
  </si>
  <si>
    <t>Izrada šliceva u žbuci za polaganje kablova</t>
  </si>
  <si>
    <t>Dobava i montaža HDMI kabela za projektor s utičnicama  na obje strane</t>
  </si>
  <si>
    <t>Izvedba priključka slušalica za glazbu u nišama ormara - audio kablovi, od niša, do utičnice u zidu iza pulta.</t>
  </si>
  <si>
    <t>Dobava i montaža UTP kablova</t>
  </si>
  <si>
    <t>Dobava i montaža seta utičnica od 7 modula za jaku i slabu struju.</t>
  </si>
  <si>
    <t>Skidanje žbuke sa zidova na mostu - na parapetu sa unutarnje strane, špaletama i nadvoju.</t>
  </si>
  <si>
    <t>Skidanje žbuke sa zidova na mostu - fasada sa vanjske strane, špaletama i nadvoju.</t>
  </si>
  <si>
    <t>Montaža i demontaža skele za radove na fasadi</t>
  </si>
  <si>
    <t>Popravak stropa na mostu izvedbom nove daščana podloga i žbukanjem, s rabiciranjem spoja s postojećom žbukom i zidovima, sve u ravnini postojećeg stropa.</t>
  </si>
  <si>
    <t>Izrada i postavljanje drvene klupčice prozora na mostu. Klupčica je od lameliranog drva smreke, bojano bijelo polusjajno, protuhabajićim lakom.
Dimen. 860 x 35 x 4 cm</t>
  </si>
  <si>
    <t>Stavka uključuje čišćenje rasvjetnih tjela i zamjena žarulja u centralnoj sobi i hodniku</t>
  </si>
  <si>
    <t>Demontaža postojećeg klima uređaja SINCLAIR i montaža istog na drugu poziciju</t>
  </si>
  <si>
    <t>Nabava i ugradnja bakrenih cijevi u kolutu(odmašćeni bakar) namjenjenih za razvod tekuće i plinske instalacije freona R410A.</t>
  </si>
  <si>
    <r>
      <rPr>
        <sz val="10"/>
        <rFont val="Calibri"/>
        <family val="2"/>
      </rPr>
      <t>Ø</t>
    </r>
    <r>
      <rPr>
        <sz val="10"/>
        <rFont val="Arial"/>
        <family val="1"/>
      </rPr>
      <t>6,4 mm</t>
    </r>
  </si>
  <si>
    <t>Ø9,6 mm</t>
  </si>
  <si>
    <t>Ø12 mm</t>
  </si>
  <si>
    <t>Komunikaijski i napojni kabeli između vanjske i pripadajućih joj unutarnjih jedinica</t>
  </si>
  <si>
    <t>Tlačna proba klimatizacijskih sustava, vakumiranje i puštanje u rad</t>
  </si>
  <si>
    <t>Nabava i ugradnja plastične PVC cijevi za odvod kondenzata skupa sa pričvrsnim i ovjesnim materijalom</t>
  </si>
  <si>
    <t>PVC Ø320</t>
  </si>
  <si>
    <t>Kupaonski ventilator sa nepovratnom klapnom i tajmerom</t>
  </si>
  <si>
    <t>Spiro cijev sa fazonima i ovjesnim materijalom</t>
  </si>
  <si>
    <t>Ø100 mm</t>
  </si>
  <si>
    <t>Zaštitna rešetka/protukišna Ø110</t>
  </si>
  <si>
    <t>Rešetke za ugradnju vrata u 425*125</t>
  </si>
  <si>
    <t>Montaža ventilacijske opreme i kontrola rada</t>
  </si>
  <si>
    <t>Pripremno završni radovi te transportno manipulativni troškovi</t>
  </si>
  <si>
    <t>Ovjera garancije, izdavanje tehničke dokumentacije</t>
  </si>
  <si>
    <t>paušal</t>
  </si>
  <si>
    <t>m³</t>
  </si>
  <si>
    <t>Bojanje zidova fasade u dva sloja, s predhodnom pripremom ploha impregnacijom. Boja se bojom za vanjsku uporabu otpornom na atmosferske utjecaje i lC zračenje. Svojstva boje: ekološka i paropropusna.</t>
  </si>
  <si>
    <t xml:space="preserve">Keramičarske radove treba izvoditi u skladu sa Tehničkim uvjetima za izvođenje keramičarskih radova. Za izvođenje ovih radova koristiti će se keramičke pločice I-klase koje po čitavom presjeku imaju isti sastav i površinu, dimenzija 20x20 cm.. Ako stavkom troškovnika nije drugačije traženo, pločice se postavljaju reška na rešku sa što manjim razmakom. 
</t>
  </si>
  <si>
    <t>_Vrata ureda sastoje se od obuhvatnog dovratnika i jednog krila. Svijetle dimenzije 80x220 cm.</t>
  </si>
  <si>
    <t>_Vrata prema mostu sastoje se od dovratnika i dva krila s ostakljenjem. Obnova vrata treba uključiti postavljanje brtvi i neprovidne (mutne) folije na stakla. Svijetle dimenzije 135x250 cm.</t>
  </si>
  <si>
    <t>6. Troškovi za pomoćni rad i materijal uključujući sva pomoćna sredstva (voda, struja, alat, strojevi, oplata, skela i sl.)</t>
  </si>
  <si>
    <r>
      <t>Redovito čišćenje gradilišta i transportnih puteva. Sakupljanje i prijenos građevinskog otpada / šute na gradilišni deponij udaljen do 70m. Utovari transport građevinskog otpada na gradski deponij, prema lokalnim propisima, s plaćanjem pristojbi za deponiranje.
Obračun po m</t>
    </r>
    <r>
      <rPr>
        <sz val="10"/>
        <rFont val="Calibri"/>
        <family val="2"/>
      </rPr>
      <t>³</t>
    </r>
    <r>
      <rPr>
        <sz val="10"/>
        <rFont val="Arial"/>
        <family val="2"/>
        <charset val="238"/>
      </rPr>
      <t xml:space="preserve"> u zbijenom stanju</t>
    </r>
  </si>
  <si>
    <t>Žbukanje  fasade na mostu produžnim mortom. Prethodno odprašiti i isprati površinu nakon otucanja oštećene žbuke a potom izvršiti špricanjr cementnim mlijeko.</t>
  </si>
  <si>
    <t xml:space="preserve">Izrada i postavljanje drvene klupčice prozora na mostu. Klupčica je od lameliranog drva smreke, bojano bijelo polusjajno, protuhabajućim lakom. </t>
  </si>
  <si>
    <t>Dimenzije klupčice 860x35x4 cm.</t>
  </si>
  <si>
    <t>_Ulazna stijena sastoji se od okvira u kojeg su ugrađena dvoja vrata (jedna ostakljena za knjižnicu i jedna za privatni stan) i punih ploha s ostakljenim dijelovima i metalnim zaštitama, ukupne dimenzije stijene 335x300 cm.Ostakljene djelove zamjeniti tako da rustična ubrada bude ujednačena.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</si>
</sst>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0.00\ &quot;kn&quot;_-;\-* #,##0.00\ &quot;kn&quot;_-;_-* &quot;-&quot;??\ &quot;kn&quot;_-;_-@_-"/>
    <numFmt numFmtId="43" formatCode="_-* #,##0.00\ _k_n_-;\-* #,##0.00\ _k_n_-;_-* &quot;-&quot;??\ _k_n_-;_-@_-"/>
    <numFmt numFmtId="164" formatCode="_-* #,##0.00_-;\-* #,##0.00_-;_-* &quot;-&quot;??_-;_-@_-"/>
    <numFmt numFmtId="165" formatCode="0.0"/>
    <numFmt numFmtId="166" formatCode="_(* #,##0.00_);_(* \(#,##0.00\);_(* &quot;-&quot;??_);_(@_)"/>
    <numFmt numFmtId="167" formatCode="#,##0.00\ _k_n"/>
  </numFmts>
  <fonts count="68">
    <font>
      <sz val="11"/>
      <color theme="1"/>
      <name val="Calibri"/>
      <family val="2"/>
      <charset val="238"/>
      <scheme val="minor"/>
    </font>
    <font>
      <sz val="11"/>
      <color theme="1"/>
      <name val="Calibri"/>
      <family val="2"/>
      <charset val="238"/>
      <scheme val="minor"/>
    </font>
    <font>
      <sz val="11"/>
      <color rgb="FF006100"/>
      <name val="Calibri"/>
      <family val="2"/>
      <charset val="238"/>
      <scheme val="minor"/>
    </font>
    <font>
      <b/>
      <sz val="12"/>
      <name val="Arial"/>
      <family val="2"/>
    </font>
    <font>
      <sz val="12"/>
      <name val="Arial"/>
      <family val="2"/>
    </font>
    <font>
      <sz val="12"/>
      <name val="CRO_Swiss_Light-Normal"/>
    </font>
    <font>
      <sz val="10"/>
      <name val="Arial"/>
      <family val="2"/>
      <charset val="238"/>
    </font>
    <font>
      <b/>
      <sz val="14"/>
      <name val="Arial"/>
      <family val="2"/>
    </font>
    <font>
      <b/>
      <sz val="10"/>
      <name val="Arial"/>
      <family val="2"/>
    </font>
    <font>
      <b/>
      <sz val="18"/>
      <name val="Arial"/>
      <family val="2"/>
    </font>
    <font>
      <sz val="10"/>
      <name val="Arial"/>
      <family val="2"/>
      <charset val="238"/>
    </font>
    <font>
      <sz val="11"/>
      <color theme="1"/>
      <name val="Arial"/>
      <family val="2"/>
      <charset val="238"/>
    </font>
    <font>
      <sz val="10"/>
      <color theme="1"/>
      <name val="Arial"/>
      <family val="2"/>
      <charset val="238"/>
    </font>
    <font>
      <sz val="10"/>
      <color rgb="FFFF0000"/>
      <name val="Arial"/>
      <family val="2"/>
    </font>
    <font>
      <sz val="10"/>
      <name val="Calibri"/>
      <family val="2"/>
    </font>
    <font>
      <sz val="11"/>
      <color rgb="FF008000"/>
      <name val="Calibri"/>
      <family val="2"/>
      <charset val="238"/>
    </font>
    <font>
      <sz val="11"/>
      <color indexed="17"/>
      <name val="Calibri"/>
      <family val="2"/>
    </font>
    <font>
      <b/>
      <sz val="12"/>
      <name val="Arial"/>
      <family val="2"/>
      <charset val="238"/>
    </font>
    <font>
      <b/>
      <sz val="10"/>
      <name val="Arial"/>
      <family val="2"/>
      <charset val="238"/>
    </font>
    <font>
      <sz val="10"/>
      <name val="Arial CE"/>
    </font>
    <font>
      <sz val="11"/>
      <name val="Arial"/>
      <family val="2"/>
      <charset val="238"/>
    </font>
    <font>
      <sz val="11"/>
      <name val="Calibri"/>
      <family val="2"/>
      <charset val="238"/>
    </font>
    <font>
      <sz val="10"/>
      <name val="Arial"/>
      <family val="2"/>
    </font>
    <font>
      <sz val="12"/>
      <name val="CRO_Swiss_Light-Normal"/>
      <charset val="238"/>
    </font>
    <font>
      <sz val="11"/>
      <color indexed="17"/>
      <name val="Calibri"/>
      <family val="2"/>
      <charset val="238"/>
    </font>
    <font>
      <sz val="10"/>
      <name val="Arial CE"/>
      <charset val="238"/>
    </font>
    <font>
      <vertAlign val="superscript"/>
      <sz val="10"/>
      <name val="Arial"/>
      <family val="2"/>
      <charset val="238"/>
    </font>
    <font>
      <sz val="10"/>
      <name val="Helv"/>
    </font>
    <font>
      <sz val="11"/>
      <color indexed="8"/>
      <name val="Calibri"/>
      <family val="2"/>
      <charset val="238"/>
    </font>
    <font>
      <sz val="11"/>
      <color indexed="9"/>
      <name val="Calibri"/>
      <family val="2"/>
      <charset val="238"/>
    </font>
    <font>
      <sz val="11"/>
      <color indexed="20"/>
      <name val="Calibri"/>
      <family val="2"/>
      <charset val="238"/>
    </font>
    <font>
      <b/>
      <sz val="11"/>
      <color indexed="63"/>
      <name val="Calibri"/>
      <family val="2"/>
      <charset val="238"/>
    </font>
    <font>
      <b/>
      <sz val="11"/>
      <color indexed="52"/>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b/>
      <sz val="18"/>
      <color indexed="56"/>
      <name val="Cambria"/>
      <family val="2"/>
      <charset val="238"/>
    </font>
    <font>
      <sz val="11"/>
      <color indexed="60"/>
      <name val="Calibri"/>
      <family val="2"/>
      <charset val="238"/>
    </font>
    <font>
      <sz val="10"/>
      <name val="MS Sans Serif"/>
      <family val="2"/>
      <charset val="238"/>
    </font>
    <font>
      <sz val="11"/>
      <color indexed="52"/>
      <name val="Calibri"/>
      <family val="2"/>
      <charset val="238"/>
    </font>
    <font>
      <b/>
      <sz val="11"/>
      <color indexed="9"/>
      <name val="Calibri"/>
      <family val="2"/>
      <charset val="238"/>
    </font>
    <font>
      <i/>
      <sz val="11"/>
      <color indexed="23"/>
      <name val="Calibri"/>
      <family val="2"/>
      <charset val="238"/>
    </font>
    <font>
      <sz val="11"/>
      <color indexed="10"/>
      <name val="Calibri"/>
      <family val="2"/>
      <charset val="238"/>
    </font>
    <font>
      <b/>
      <sz val="11"/>
      <color indexed="8"/>
      <name val="Calibri"/>
      <family val="2"/>
      <charset val="238"/>
    </font>
    <font>
      <sz val="11"/>
      <color indexed="62"/>
      <name val="Calibri"/>
      <family val="2"/>
      <charset val="238"/>
    </font>
    <font>
      <sz val="12"/>
      <name val="Arial"/>
      <family val="2"/>
      <charset val="238"/>
    </font>
    <font>
      <sz val="11"/>
      <color theme="1"/>
      <name val="Calibri"/>
      <family val="2"/>
      <scheme val="minor"/>
    </font>
    <font>
      <sz val="10"/>
      <name val="Myriad Pro"/>
      <family val="2"/>
    </font>
    <font>
      <sz val="10"/>
      <color theme="1"/>
      <name val="Myriad Pro"/>
      <family val="2"/>
      <charset val="238"/>
    </font>
    <font>
      <sz val="11"/>
      <name val="Arial"/>
      <family val="1"/>
    </font>
    <font>
      <sz val="10"/>
      <name val="Arial"/>
      <family val="1"/>
    </font>
    <font>
      <sz val="10"/>
      <color indexed="10"/>
      <name val="Arial"/>
      <family val="2"/>
      <charset val="238"/>
    </font>
    <font>
      <sz val="10"/>
      <color theme="1"/>
      <name val="Verdana"/>
      <family val="2"/>
      <charset val="238"/>
    </font>
    <font>
      <sz val="10"/>
      <color indexed="64"/>
      <name val="Arial"/>
      <family val="2"/>
    </font>
    <font>
      <b/>
      <i/>
      <sz val="12"/>
      <name val="Arial Narrow"/>
      <family val="2"/>
      <charset val="238"/>
    </font>
    <font>
      <i/>
      <sz val="12"/>
      <name val="Arial Narrow"/>
      <family val="2"/>
      <charset val="238"/>
    </font>
    <font>
      <b/>
      <i/>
      <sz val="12"/>
      <name val="Arial"/>
      <family val="2"/>
      <charset val="238"/>
    </font>
    <font>
      <sz val="12"/>
      <color indexed="10"/>
      <name val="Arial Narrow"/>
      <family val="2"/>
      <charset val="238"/>
    </font>
    <font>
      <sz val="12"/>
      <name val="Arial Narrow"/>
      <family val="2"/>
      <charset val="238"/>
    </font>
    <font>
      <sz val="11"/>
      <name val="Calibri"/>
      <family val="2"/>
      <charset val="238"/>
      <scheme val="minor"/>
    </font>
    <font>
      <sz val="11"/>
      <color indexed="8"/>
      <name val="Arial"/>
      <family val="2"/>
    </font>
    <font>
      <b/>
      <sz val="11"/>
      <name val="Calibri"/>
      <family val="2"/>
      <charset val="238"/>
      <scheme val="minor"/>
    </font>
    <font>
      <i/>
      <sz val="10"/>
      <name val="Arial"/>
      <family val="2"/>
      <charset val="238"/>
    </font>
    <font>
      <i/>
      <sz val="10"/>
      <name val="Arial CE"/>
      <family val="2"/>
      <charset val="238"/>
    </font>
    <font>
      <sz val="11"/>
      <name val="Calibri"/>
      <family val="2"/>
      <scheme val="minor"/>
    </font>
    <font>
      <sz val="10"/>
      <name val="Calibri"/>
      <family val="2"/>
      <charset val="238"/>
      <scheme val="minor"/>
    </font>
    <font>
      <b/>
      <sz val="10"/>
      <color theme="1"/>
      <name val="Arial"/>
      <family val="2"/>
      <charset val="238"/>
    </font>
    <font>
      <b/>
      <i/>
      <sz val="10"/>
      <name val="Arial"/>
      <family val="2"/>
      <charset val="238"/>
    </font>
  </fonts>
  <fills count="27">
    <fill>
      <patternFill patternType="none"/>
    </fill>
    <fill>
      <patternFill patternType="gray125"/>
    </fill>
    <fill>
      <patternFill patternType="solid">
        <fgColor rgb="FFC6EFCE"/>
      </patternFill>
    </fill>
    <fill>
      <patternFill patternType="solid">
        <fgColor rgb="FFCCFFCC"/>
        <bgColor rgb="FFCCFFCC"/>
      </patternFill>
    </fill>
    <fill>
      <patternFill patternType="solid">
        <fgColor indexed="42"/>
      </patternFill>
    </fill>
    <fill>
      <patternFill patternType="solid">
        <fgColor indexed="31"/>
      </patternFill>
    </fill>
    <fill>
      <patternFill patternType="solid">
        <fgColor indexed="45"/>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11"/>
      </patternFill>
    </fill>
    <fill>
      <patternFill patternType="solid">
        <fgColor indexed="44"/>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55"/>
      </patternFill>
    </fill>
    <fill>
      <patternFill patternType="solid">
        <fgColor rgb="FFFFFF00"/>
        <bgColor indexed="64"/>
      </patternFill>
    </fill>
  </fills>
  <borders count="23">
    <border>
      <left/>
      <right/>
      <top/>
      <bottom/>
      <diagonal/>
    </border>
    <border>
      <left style="thin">
        <color indexed="64"/>
      </left>
      <right/>
      <top/>
      <bottom/>
      <diagonal/>
    </border>
    <border>
      <left/>
      <right/>
      <top/>
      <bottom style="thin">
        <color indexed="64"/>
      </bottom>
      <diagonal/>
    </border>
    <border>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double">
        <color indexed="64"/>
      </bottom>
      <diagonal/>
    </border>
  </borders>
  <cellStyleXfs count="248">
    <xf numFmtId="0" fontId="0" fillId="0" borderId="0"/>
    <xf numFmtId="0" fontId="2" fillId="2" borderId="0" applyNumberFormat="0" applyBorder="0" applyAlignment="0" applyProtection="0"/>
    <xf numFmtId="0" fontId="5" fillId="0" borderId="0" applyBorder="0"/>
    <xf numFmtId="0" fontId="6" fillId="0" borderId="0"/>
    <xf numFmtId="0" fontId="5" fillId="0" borderId="0" applyBorder="0"/>
    <xf numFmtId="0" fontId="5" fillId="0" borderId="0" applyBorder="0"/>
    <xf numFmtId="0" fontId="15" fillId="3" borderId="0"/>
    <xf numFmtId="0" fontId="5" fillId="0" borderId="0" applyBorder="0"/>
    <xf numFmtId="0" fontId="5" fillId="0" borderId="0" applyBorder="0"/>
    <xf numFmtId="0" fontId="15" fillId="3" borderId="0"/>
    <xf numFmtId="0" fontId="5" fillId="0" borderId="0" applyBorder="0"/>
    <xf numFmtId="0" fontId="16" fillId="4" borderId="0" applyNumberFormat="0" applyBorder="0" applyAlignment="0" applyProtection="0"/>
    <xf numFmtId="0" fontId="10" fillId="0" borderId="0"/>
    <xf numFmtId="166" fontId="10" fillId="0" borderId="0" applyFont="0" applyFill="0" applyBorder="0" applyAlignment="0" applyProtection="0"/>
    <xf numFmtId="0" fontId="10" fillId="0" borderId="0"/>
    <xf numFmtId="0" fontId="1" fillId="0" borderId="0"/>
    <xf numFmtId="0" fontId="6" fillId="0" borderId="0"/>
    <xf numFmtId="0" fontId="23" fillId="0" borderId="0" applyBorder="0"/>
    <xf numFmtId="0" fontId="24" fillId="4" borderId="0" applyNumberFormat="0" applyBorder="0" applyAlignment="0" applyProtection="0"/>
    <xf numFmtId="0" fontId="23" fillId="0" borderId="0" applyBorder="0"/>
    <xf numFmtId="0" fontId="23" fillId="0" borderId="0" applyBorder="0"/>
    <xf numFmtId="0" fontId="6" fillId="0" borderId="0"/>
    <xf numFmtId="0" fontId="22" fillId="0" borderId="0"/>
    <xf numFmtId="43" fontId="6" fillId="0" borderId="0" applyFont="0" applyFill="0" applyBorder="0" applyAlignment="0" applyProtection="0"/>
    <xf numFmtId="0" fontId="1" fillId="0" borderId="0"/>
    <xf numFmtId="0" fontId="6" fillId="0" borderId="0"/>
    <xf numFmtId="0" fontId="11" fillId="0" borderId="0"/>
    <xf numFmtId="0" fontId="1" fillId="0" borderId="0"/>
    <xf numFmtId="0" fontId="6" fillId="0" borderId="0"/>
    <xf numFmtId="0" fontId="24" fillId="4" borderId="0" applyNumberFormat="0" applyBorder="0" applyAlignment="0" applyProtection="0"/>
    <xf numFmtId="0" fontId="2" fillId="2" borderId="0" applyNumberFormat="0" applyBorder="0" applyAlignment="0" applyProtection="0"/>
    <xf numFmtId="0" fontId="22" fillId="0" borderId="0"/>
    <xf numFmtId="0" fontId="6" fillId="0" borderId="0"/>
    <xf numFmtId="0" fontId="6" fillId="0" borderId="0"/>
    <xf numFmtId="0" fontId="22" fillId="0" borderId="0"/>
    <xf numFmtId="0" fontId="1" fillId="0" borderId="0"/>
    <xf numFmtId="0" fontId="27" fillId="0" borderId="0"/>
    <xf numFmtId="0" fontId="1" fillId="0" borderId="0"/>
    <xf numFmtId="0" fontId="1" fillId="0" borderId="0"/>
    <xf numFmtId="0" fontId="28" fillId="5"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4"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7" borderId="0" applyNumberFormat="0" applyBorder="0" applyAlignment="0" applyProtection="0"/>
    <xf numFmtId="0" fontId="28" fillId="12" borderId="0" applyNumberFormat="0" applyBorder="0" applyAlignment="0" applyProtection="0"/>
    <xf numFmtId="0" fontId="28" fillId="13" borderId="0" applyNumberFormat="0" applyBorder="0" applyAlignment="0" applyProtection="0"/>
    <xf numFmtId="0" fontId="28" fillId="12" borderId="0" applyNumberFormat="0" applyBorder="0" applyAlignment="0" applyProtection="0"/>
    <xf numFmtId="0" fontId="29" fillId="14"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6" borderId="0" applyNumberFormat="0" applyBorder="0" applyAlignment="0" applyProtection="0"/>
    <xf numFmtId="0" fontId="30" fillId="6" borderId="0" applyNumberFormat="0" applyBorder="0" applyAlignment="0" applyProtection="0"/>
    <xf numFmtId="0" fontId="23" fillId="18" borderId="7" applyNumberFormat="0" applyFont="0" applyAlignment="0" applyProtection="0"/>
    <xf numFmtId="0" fontId="23" fillId="18" borderId="7" applyNumberFormat="0" applyFont="0" applyAlignment="0" applyProtection="0"/>
    <xf numFmtId="0" fontId="23" fillId="18" borderId="7" applyNumberFormat="0" applyFont="0" applyAlignment="0" applyProtection="0"/>
    <xf numFmtId="164" fontId="22" fillId="0" borderId="0" applyFont="0" applyFill="0" applyBorder="0" applyAlignment="0" applyProtection="0"/>
    <xf numFmtId="0" fontId="22" fillId="0" borderId="0" applyFont="0" applyFill="0" applyBorder="0" applyAlignment="0" applyProtection="0"/>
    <xf numFmtId="0" fontId="22" fillId="0" borderId="0" applyFont="0" applyFill="0" applyBorder="0" applyAlignment="0" applyProtection="0"/>
    <xf numFmtId="0" fontId="2" fillId="2" borderId="0" applyNumberFormat="0" applyBorder="0" applyAlignment="0" applyProtection="0"/>
    <xf numFmtId="0" fontId="24" fillId="4"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22" borderId="0" applyNumberFormat="0" applyBorder="0" applyAlignment="0" applyProtection="0"/>
    <xf numFmtId="0" fontId="31" fillId="23" borderId="8" applyNumberFormat="0" applyAlignment="0" applyProtection="0"/>
    <xf numFmtId="0" fontId="31" fillId="23" borderId="8" applyNumberFormat="0" applyAlignment="0" applyProtection="0"/>
    <xf numFmtId="0" fontId="31" fillId="23" borderId="8" applyNumberFormat="0" applyAlignment="0" applyProtection="0"/>
    <xf numFmtId="0" fontId="32" fillId="23" borderId="9" applyNumberFormat="0" applyAlignment="0" applyProtection="0"/>
    <xf numFmtId="0" fontId="32" fillId="23" borderId="9" applyNumberFormat="0" applyAlignment="0" applyProtection="0"/>
    <xf numFmtId="0" fontId="32" fillId="23" borderId="9" applyNumberFormat="0" applyAlignment="0" applyProtection="0"/>
    <xf numFmtId="0" fontId="30" fillId="6" borderId="0" applyNumberFormat="0" applyBorder="0" applyAlignment="0" applyProtection="0"/>
    <xf numFmtId="0" fontId="33" fillId="0" borderId="10" applyNumberFormat="0" applyFill="0" applyAlignment="0" applyProtection="0"/>
    <xf numFmtId="0" fontId="34" fillId="0" borderId="11" applyNumberFormat="0" applyFill="0" applyAlignment="0" applyProtection="0"/>
    <xf numFmtId="0" fontId="35" fillId="0" borderId="12" applyNumberFormat="0" applyFill="0" applyAlignment="0" applyProtection="0"/>
    <xf numFmtId="0" fontId="35" fillId="0" borderId="0" applyNumberFormat="0" applyFill="0" applyBorder="0" applyAlignment="0" applyProtection="0"/>
    <xf numFmtId="0" fontId="36" fillId="0" borderId="0" applyNumberFormat="0" applyFill="0" applyBorder="0" applyAlignment="0" applyProtection="0"/>
    <xf numFmtId="0" fontId="37" fillId="24" borderId="0" applyNumberFormat="0" applyBorder="0" applyAlignment="0" applyProtection="0"/>
    <xf numFmtId="0" fontId="38" fillId="0" borderId="0"/>
    <xf numFmtId="0" fontId="22" fillId="0" borderId="0"/>
    <xf numFmtId="0" fontId="38" fillId="0" borderId="0"/>
    <xf numFmtId="0" fontId="6" fillId="0" borderId="0"/>
    <xf numFmtId="0" fontId="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22" fillId="0" borderId="0"/>
    <xf numFmtId="0" fontId="6" fillId="0" borderId="0"/>
    <xf numFmtId="0" fontId="6"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1" fillId="0" borderId="0"/>
    <xf numFmtId="0" fontId="1" fillId="0" borderId="0"/>
    <xf numFmtId="0" fontId="38" fillId="0" borderId="0"/>
    <xf numFmtId="0" fontId="38" fillId="0" borderId="0"/>
    <xf numFmtId="0" fontId="38" fillId="0" borderId="0"/>
    <xf numFmtId="0" fontId="6" fillId="0" borderId="0"/>
    <xf numFmtId="0" fontId="38" fillId="0" borderId="0"/>
    <xf numFmtId="0" fontId="1" fillId="0" borderId="0"/>
    <xf numFmtId="0" fontId="1" fillId="0" borderId="0"/>
    <xf numFmtId="0" fontId="6" fillId="0" borderId="0"/>
    <xf numFmtId="0" fontId="1" fillId="0" borderId="0"/>
    <xf numFmtId="0" fontId="6" fillId="0" borderId="0"/>
    <xf numFmtId="0" fontId="6" fillId="0" borderId="0"/>
    <xf numFmtId="0" fontId="39" fillId="0" borderId="13" applyNumberFormat="0" applyFill="0" applyAlignment="0" applyProtection="0"/>
    <xf numFmtId="0" fontId="40" fillId="25" borderId="14" applyNumberFormat="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4" fillId="9" borderId="9" applyNumberFormat="0" applyAlignment="0" applyProtection="0"/>
    <xf numFmtId="0" fontId="44" fillId="9" borderId="9" applyNumberFormat="0" applyAlignment="0" applyProtection="0"/>
    <xf numFmtId="0" fontId="44" fillId="9" borderId="9" applyNumberFormat="0" applyAlignment="0" applyProtection="0"/>
    <xf numFmtId="164" fontId="1" fillId="0" borderId="0" applyFont="0" applyFill="0" applyBorder="0" applyAlignment="0" applyProtection="0"/>
    <xf numFmtId="0" fontId="28" fillId="5" borderId="0" applyNumberFormat="0" applyBorder="0" applyAlignment="0" applyProtection="0"/>
    <xf numFmtId="0" fontId="6" fillId="0" borderId="0"/>
    <xf numFmtId="0" fontId="38" fillId="0" borderId="0"/>
    <xf numFmtId="0" fontId="46" fillId="0" borderId="0"/>
    <xf numFmtId="0" fontId="28" fillId="10" borderId="0" applyNumberFormat="0" applyBorder="0" applyAlignment="0" applyProtection="0"/>
    <xf numFmtId="0" fontId="28" fillId="9" borderId="0" applyNumberFormat="0" applyBorder="0" applyAlignment="0" applyProtection="0"/>
    <xf numFmtId="0" fontId="28" fillId="11" borderId="0" applyNumberFormat="0" applyBorder="0" applyAlignment="0" applyProtection="0"/>
    <xf numFmtId="0" fontId="28" fillId="7" borderId="0" applyNumberFormat="0" applyBorder="0" applyAlignment="0" applyProtection="0"/>
    <xf numFmtId="0" fontId="28" fillId="12" borderId="0" applyNumberFormat="0" applyBorder="0" applyAlignment="0" applyProtection="0"/>
    <xf numFmtId="0" fontId="28" fillId="8" borderId="0" applyNumberFormat="0" applyBorder="0" applyAlignment="0" applyProtection="0"/>
    <xf numFmtId="0" fontId="28" fillId="7" borderId="0" applyNumberFormat="0" applyBorder="0" applyAlignment="0" applyProtection="0"/>
    <xf numFmtId="0" fontId="28" fillId="4" borderId="0" applyNumberFormat="0" applyBorder="0" applyAlignment="0" applyProtection="0"/>
    <xf numFmtId="0" fontId="28" fillId="6" borderId="0" applyNumberFormat="0" applyBorder="0" applyAlignment="0" applyProtection="0"/>
    <xf numFmtId="0" fontId="28" fillId="5" borderId="0" applyNumberFormat="0" applyBorder="0" applyAlignment="0" applyProtection="0"/>
    <xf numFmtId="0" fontId="46" fillId="0" borderId="0"/>
    <xf numFmtId="0" fontId="28" fillId="13" borderId="0" applyNumberFormat="0" applyBorder="0" applyAlignment="0" applyProtection="0"/>
    <xf numFmtId="0" fontId="28" fillId="12" borderId="0" applyNumberFormat="0" applyBorder="0" applyAlignment="0" applyProtection="0"/>
    <xf numFmtId="0" fontId="29" fillId="14" borderId="0" applyNumberFormat="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6" fillId="18" borderId="18" applyNumberFormat="0" applyFont="0" applyAlignment="0" applyProtection="0"/>
    <xf numFmtId="0" fontId="29" fillId="19" borderId="0" applyNumberFormat="0" applyBorder="0" applyAlignment="0" applyProtection="0"/>
    <xf numFmtId="0" fontId="29" fillId="20" borderId="0" applyNumberFormat="0" applyBorder="0" applyAlignment="0" applyProtection="0"/>
    <xf numFmtId="0" fontId="29" fillId="21"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22" borderId="0" applyNumberFormat="0" applyBorder="0" applyAlignment="0" applyProtection="0"/>
    <xf numFmtId="0" fontId="31" fillId="23" borderId="20" applyNumberFormat="0" applyAlignment="0" applyProtection="0"/>
    <xf numFmtId="0" fontId="32" fillId="23" borderId="19" applyNumberFormat="0" applyAlignment="0" applyProtection="0"/>
    <xf numFmtId="0" fontId="30" fillId="6" borderId="0" applyNumberFormat="0" applyBorder="0" applyAlignment="0" applyProtection="0"/>
    <xf numFmtId="0" fontId="36" fillId="0" borderId="0" applyNumberFormat="0" applyFill="0" applyBorder="0" applyAlignment="0" applyProtection="0"/>
    <xf numFmtId="0" fontId="33" fillId="0" borderId="10" applyNumberFormat="0" applyFill="0" applyAlignment="0" applyProtection="0"/>
    <xf numFmtId="0" fontId="34" fillId="0" borderId="11" applyNumberFormat="0" applyFill="0" applyAlignment="0" applyProtection="0"/>
    <xf numFmtId="0" fontId="35" fillId="0" borderId="12" applyNumberFormat="0" applyFill="0" applyAlignment="0" applyProtection="0"/>
    <xf numFmtId="0" fontId="35" fillId="0" borderId="0" applyNumberFormat="0" applyFill="0" applyBorder="0" applyAlignment="0" applyProtection="0"/>
    <xf numFmtId="0" fontId="37" fillId="24" borderId="0" applyNumberFormat="0" applyBorder="0" applyAlignment="0" applyProtection="0"/>
    <xf numFmtId="0" fontId="45" fillId="0" borderId="0"/>
    <xf numFmtId="0" fontId="6" fillId="0" borderId="0"/>
    <xf numFmtId="0" fontId="38" fillId="0" borderId="0"/>
    <xf numFmtId="0" fontId="48"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8" fillId="0" borderId="0"/>
    <xf numFmtId="0" fontId="28" fillId="0" borderId="0"/>
    <xf numFmtId="0" fontId="6" fillId="0" borderId="0"/>
    <xf numFmtId="0" fontId="47" fillId="0" borderId="0"/>
    <xf numFmtId="0" fontId="1" fillId="0" borderId="0"/>
    <xf numFmtId="0" fontId="25" fillId="0" borderId="0"/>
    <xf numFmtId="0" fontId="39" fillId="0" borderId="13" applyNumberFormat="0" applyFill="0" applyAlignment="0" applyProtection="0"/>
    <xf numFmtId="0" fontId="40" fillId="25" borderId="14" applyNumberFormat="0" applyAlignment="0" applyProtection="0"/>
    <xf numFmtId="0" fontId="27" fillId="0" borderId="0"/>
    <xf numFmtId="0" fontId="41" fillId="0" borderId="0" applyNumberFormat="0" applyFill="0" applyBorder="0" applyAlignment="0" applyProtection="0"/>
    <xf numFmtId="0" fontId="42" fillId="0" borderId="0" applyNumberFormat="0" applyFill="0" applyBorder="0" applyAlignment="0" applyProtection="0"/>
    <xf numFmtId="0" fontId="43" fillId="0" borderId="21" applyNumberFormat="0" applyFill="0" applyAlignment="0" applyProtection="0"/>
    <xf numFmtId="0" fontId="44" fillId="9" borderId="19" applyNumberFormat="0" applyAlignment="0" applyProtection="0"/>
    <xf numFmtId="0" fontId="1" fillId="0" borderId="0"/>
    <xf numFmtId="0" fontId="1" fillId="0" borderId="0"/>
    <xf numFmtId="0" fontId="45" fillId="0" borderId="0"/>
    <xf numFmtId="0" fontId="45" fillId="0" borderId="0"/>
    <xf numFmtId="0" fontId="45" fillId="0" borderId="0"/>
    <xf numFmtId="0" fontId="6" fillId="0" borderId="0"/>
    <xf numFmtId="0" fontId="1" fillId="0" borderId="0"/>
    <xf numFmtId="0" fontId="1" fillId="0" borderId="0"/>
    <xf numFmtId="0" fontId="1" fillId="0" borderId="0"/>
    <xf numFmtId="0" fontId="1" fillId="0" borderId="0"/>
    <xf numFmtId="43" fontId="6" fillId="0" borderId="0" applyFont="0" applyFill="0" applyBorder="0" applyAlignment="0" applyProtection="0"/>
    <xf numFmtId="0" fontId="48" fillId="0" borderId="0"/>
    <xf numFmtId="0" fontId="6" fillId="0" borderId="0"/>
    <xf numFmtId="0" fontId="46" fillId="0" borderId="0"/>
    <xf numFmtId="0" fontId="1" fillId="0" borderId="0"/>
    <xf numFmtId="0" fontId="1" fillId="0" borderId="0"/>
    <xf numFmtId="0" fontId="1" fillId="0" borderId="0"/>
    <xf numFmtId="0" fontId="1" fillId="0" borderId="0"/>
    <xf numFmtId="0" fontId="6" fillId="0" borderId="0"/>
    <xf numFmtId="0" fontId="6" fillId="0" borderId="0"/>
    <xf numFmtId="0" fontId="49" fillId="0" borderId="0"/>
    <xf numFmtId="0" fontId="1" fillId="0" borderId="0"/>
    <xf numFmtId="0" fontId="6" fillId="0" borderId="0"/>
    <xf numFmtId="0" fontId="6" fillId="0" borderId="0"/>
    <xf numFmtId="0" fontId="6" fillId="0" borderId="0"/>
    <xf numFmtId="0" fontId="49" fillId="0" borderId="0"/>
    <xf numFmtId="0" fontId="45" fillId="0" borderId="0"/>
    <xf numFmtId="0" fontId="1" fillId="0" borderId="0"/>
    <xf numFmtId="0" fontId="45" fillId="0" borderId="0"/>
    <xf numFmtId="0" fontId="6" fillId="0" borderId="0"/>
    <xf numFmtId="0" fontId="6" fillId="0" borderId="0"/>
    <xf numFmtId="0" fontId="45" fillId="0" borderId="0"/>
    <xf numFmtId="0" fontId="45" fillId="0" borderId="0"/>
    <xf numFmtId="0" fontId="6" fillId="0" borderId="0"/>
    <xf numFmtId="0" fontId="6" fillId="0" borderId="0"/>
    <xf numFmtId="0" fontId="6" fillId="0" borderId="0"/>
    <xf numFmtId="0" fontId="52" fillId="0" borderId="0"/>
    <xf numFmtId="0" fontId="53" fillId="0" borderId="0"/>
    <xf numFmtId="0" fontId="45" fillId="0" borderId="0"/>
    <xf numFmtId="0" fontId="6" fillId="0" borderId="0"/>
    <xf numFmtId="0" fontId="45" fillId="0" borderId="0"/>
    <xf numFmtId="0" fontId="6" fillId="0" borderId="0"/>
    <xf numFmtId="0" fontId="45" fillId="0" borderId="0"/>
    <xf numFmtId="44" fontId="6" fillId="0" borderId="0" applyFont="0" applyFill="0" applyBorder="0" applyAlignment="0" applyProtection="0"/>
    <xf numFmtId="3" fontId="60" fillId="0" borderId="0">
      <alignment horizontal="justify" vertical="justify"/>
    </xf>
  </cellStyleXfs>
  <cellXfs count="464">
    <xf numFmtId="0" fontId="0" fillId="0" borderId="0" xfId="0"/>
    <xf numFmtId="0" fontId="6" fillId="0" borderId="0" xfId="3" applyFill="1"/>
    <xf numFmtId="0" fontId="3" fillId="0" borderId="0" xfId="3" applyFont="1" applyFill="1" applyAlignment="1">
      <alignment horizontal="left" vertical="top"/>
    </xf>
    <xf numFmtId="0" fontId="3" fillId="0" borderId="0" xfId="3" applyFont="1" applyFill="1" applyAlignment="1">
      <alignment horizontal="justify" vertical="top"/>
    </xf>
    <xf numFmtId="0" fontId="3" fillId="0" borderId="0" xfId="3" applyFont="1" applyFill="1" applyAlignment="1">
      <alignment horizontal="right"/>
    </xf>
    <xf numFmtId="0" fontId="3" fillId="0" borderId="0" xfId="3" applyFont="1" applyFill="1"/>
    <xf numFmtId="0" fontId="6" fillId="0" borderId="0" xfId="3" applyFont="1" applyFill="1" applyAlignment="1">
      <alignment horizontal="left" vertical="top"/>
    </xf>
    <xf numFmtId="0" fontId="6" fillId="0" borderId="0" xfId="3" applyFont="1" applyFill="1" applyAlignment="1">
      <alignment horizontal="justify" vertical="top"/>
    </xf>
    <xf numFmtId="0" fontId="6" fillId="0" borderId="0" xfId="3" applyFont="1" applyFill="1" applyAlignment="1">
      <alignment horizontal="right"/>
    </xf>
    <xf numFmtId="0" fontId="6" fillId="0" borderId="0" xfId="3" applyFont="1" applyFill="1"/>
    <xf numFmtId="0" fontId="8" fillId="0" borderId="0" xfId="3" applyFont="1" applyFill="1" applyAlignment="1">
      <alignment horizontal="left" vertical="top" wrapText="1"/>
    </xf>
    <xf numFmtId="43" fontId="6" fillId="0" borderId="0" xfId="3" applyNumberFormat="1" applyFont="1" applyFill="1"/>
    <xf numFmtId="0" fontId="8" fillId="0" borderId="0" xfId="3" applyFont="1" applyFill="1" applyAlignment="1">
      <alignment horizontal="left" vertical="top"/>
    </xf>
    <xf numFmtId="0" fontId="6" fillId="0" borderId="0" xfId="3" applyFont="1" applyFill="1" applyAlignment="1">
      <alignment horizontal="justify" vertical="top" wrapText="1"/>
    </xf>
    <xf numFmtId="0" fontId="6" fillId="0" borderId="0" xfId="3" applyFont="1" applyFill="1" applyAlignment="1">
      <alignment horizontal="right" wrapText="1"/>
    </xf>
    <xf numFmtId="0" fontId="6" fillId="0" borderId="0" xfId="3"/>
    <xf numFmtId="0" fontId="6" fillId="0" borderId="0" xfId="3" applyFont="1" applyAlignment="1">
      <alignment horizontal="justify" vertical="top" wrapText="1"/>
    </xf>
    <xf numFmtId="0" fontId="6" fillId="0" borderId="1" xfId="3" applyFill="1" applyBorder="1" applyAlignment="1">
      <alignment horizontal="left" vertical="top" wrapText="1"/>
    </xf>
    <xf numFmtId="4" fontId="6" fillId="0" borderId="1" xfId="3" applyNumberFormat="1" applyFont="1" applyFill="1" applyBorder="1" applyAlignment="1">
      <alignment horizontal="left" vertical="top" wrapText="1"/>
    </xf>
    <xf numFmtId="0" fontId="6" fillId="0" borderId="0" xfId="3" applyFill="1" applyBorder="1" applyAlignment="1">
      <alignment horizontal="left" vertical="top" wrapText="1"/>
    </xf>
    <xf numFmtId="4" fontId="6" fillId="0" borderId="0" xfId="3" applyNumberFormat="1" applyFont="1" applyFill="1" applyBorder="1" applyAlignment="1">
      <alignment horizontal="left" vertical="top" wrapText="1"/>
    </xf>
    <xf numFmtId="0" fontId="6" fillId="0" borderId="0" xfId="3" applyFont="1" applyFill="1" applyBorder="1" applyAlignment="1">
      <alignment horizontal="left" wrapText="1"/>
    </xf>
    <xf numFmtId="4" fontId="6" fillId="0" borderId="0" xfId="3" applyNumberFormat="1" applyFont="1" applyFill="1" applyBorder="1" applyAlignment="1">
      <alignment horizontal="right" wrapText="1"/>
    </xf>
    <xf numFmtId="165" fontId="8" fillId="0" borderId="0" xfId="5" applyNumberFormat="1" applyFont="1" applyFill="1" applyAlignment="1">
      <alignment horizontal="left" vertical="top"/>
    </xf>
    <xf numFmtId="0" fontId="8" fillId="0" borderId="0" xfId="5" applyNumberFormat="1" applyFont="1" applyFill="1" applyAlignment="1">
      <alignment horizontal="left" vertical="top"/>
    </xf>
    <xf numFmtId="0" fontId="10" fillId="0" borderId="0" xfId="3" applyFont="1" applyFill="1" applyBorder="1" applyAlignment="1">
      <alignment horizontal="left" wrapText="1"/>
    </xf>
    <xf numFmtId="4" fontId="6" fillId="0" borderId="0" xfId="3" applyNumberFormat="1" applyFont="1" applyFill="1" applyBorder="1" applyAlignment="1">
      <alignment horizontal="right" vertical="center" wrapText="1"/>
    </xf>
    <xf numFmtId="0" fontId="11" fillId="0" borderId="0" xfId="0" applyFont="1"/>
    <xf numFmtId="0" fontId="10" fillId="0" borderId="0" xfId="3" applyFont="1" applyFill="1"/>
    <xf numFmtId="16" fontId="10" fillId="0" borderId="0" xfId="3" applyNumberFormat="1" applyFont="1" applyFill="1" applyAlignment="1">
      <alignment horizontal="center" vertical="top" wrapText="1"/>
    </xf>
    <xf numFmtId="4" fontId="10" fillId="0" borderId="0" xfId="3" applyNumberFormat="1" applyFont="1" applyFill="1" applyBorder="1" applyAlignment="1">
      <alignment horizontal="right" wrapText="1"/>
    </xf>
    <xf numFmtId="0" fontId="10" fillId="0" borderId="0" xfId="3" applyFont="1" applyAlignment="1">
      <alignment horizontal="left" vertical="top"/>
    </xf>
    <xf numFmtId="0" fontId="10" fillId="0" borderId="0" xfId="3" applyFont="1" applyAlignment="1">
      <alignment horizontal="justify" vertical="top"/>
    </xf>
    <xf numFmtId="0" fontId="10" fillId="0" borderId="0" xfId="3" applyFont="1"/>
    <xf numFmtId="16" fontId="10" fillId="0" borderId="0" xfId="3" applyNumberFormat="1" applyFont="1" applyAlignment="1">
      <alignment horizontal="center" vertical="top" wrapText="1"/>
    </xf>
    <xf numFmtId="0" fontId="10" fillId="0" borderId="0" xfId="3" applyFont="1" applyAlignment="1">
      <alignment horizontal="justify" vertical="top" wrapText="1"/>
    </xf>
    <xf numFmtId="4" fontId="10" fillId="0" borderId="1" xfId="3" applyNumberFormat="1" applyFont="1" applyFill="1" applyBorder="1" applyAlignment="1">
      <alignment horizontal="left" vertical="top" wrapText="1"/>
    </xf>
    <xf numFmtId="4" fontId="10" fillId="0" borderId="0" xfId="3" applyNumberFormat="1" applyFont="1" applyFill="1" applyBorder="1" applyAlignment="1">
      <alignment horizontal="left" vertical="top" wrapText="1"/>
    </xf>
    <xf numFmtId="0" fontId="10" fillId="0" borderId="0" xfId="3" applyFont="1" applyFill="1" applyBorder="1" applyAlignment="1">
      <alignment horizontal="left" vertical="top" wrapText="1"/>
    </xf>
    <xf numFmtId="0" fontId="13" fillId="0" borderId="0" xfId="3" applyFont="1"/>
    <xf numFmtId="0" fontId="10" fillId="0" borderId="0" xfId="3" applyFont="1" applyAlignment="1">
      <alignment horizontal="center"/>
    </xf>
    <xf numFmtId="0" fontId="10" fillId="0" borderId="0" xfId="3" applyFont="1" applyAlignment="1">
      <alignment horizontal="right"/>
    </xf>
    <xf numFmtId="0" fontId="3" fillId="0" borderId="0" xfId="3" applyFont="1" applyAlignment="1">
      <alignment horizontal="left"/>
    </xf>
    <xf numFmtId="0" fontId="3" fillId="0" borderId="0" xfId="3" applyFont="1"/>
    <xf numFmtId="0" fontId="8" fillId="0" borderId="0" xfId="3" applyFont="1" applyAlignment="1">
      <alignment horizontal="left" wrapText="1"/>
    </xf>
    <xf numFmtId="43" fontId="10" fillId="0" borderId="0" xfId="3" applyNumberFormat="1" applyFont="1"/>
    <xf numFmtId="0" fontId="10" fillId="0" borderId="0" xfId="3" applyFont="1" applyAlignment="1">
      <alignment horizontal="left" vertical="top" wrapText="1"/>
    </xf>
    <xf numFmtId="0" fontId="10" fillId="0" borderId="0" xfId="1" applyFont="1" applyFill="1" applyAlignment="1">
      <alignment horizontal="left" vertical="top" wrapText="1"/>
    </xf>
    <xf numFmtId="0" fontId="6" fillId="0" borderId="0" xfId="3" applyAlignment="1">
      <alignment horizontal="justify" vertical="top"/>
    </xf>
    <xf numFmtId="0" fontId="8" fillId="0" borderId="0" xfId="3" applyFont="1" applyAlignment="1">
      <alignment horizontal="center" vertical="top"/>
    </xf>
    <xf numFmtId="0" fontId="10" fillId="0" borderId="0" xfId="3" applyFont="1" applyAlignment="1">
      <alignment horizontal="left" wrapText="1"/>
    </xf>
    <xf numFmtId="0" fontId="10" fillId="0" borderId="0" xfId="7" applyFont="1" applyBorder="1" applyAlignment="1">
      <alignment horizontal="left" vertical="top" wrapText="1"/>
    </xf>
    <xf numFmtId="0" fontId="10" fillId="0" borderId="0" xfId="8" applyFont="1" applyAlignment="1"/>
    <xf numFmtId="4" fontId="10" fillId="0" borderId="0" xfId="3" applyNumberFormat="1" applyFont="1" applyFill="1" applyBorder="1" applyAlignment="1">
      <alignment horizontal="right" vertical="top" wrapText="1"/>
    </xf>
    <xf numFmtId="0" fontId="10" fillId="0" borderId="2" xfId="3" applyFont="1" applyBorder="1" applyAlignment="1">
      <alignment horizontal="center"/>
    </xf>
    <xf numFmtId="0" fontId="10" fillId="0" borderId="2" xfId="3" applyFont="1" applyBorder="1" applyAlignment="1">
      <alignment horizontal="right"/>
    </xf>
    <xf numFmtId="0" fontId="17" fillId="0" borderId="0" xfId="3" applyFont="1" applyAlignment="1">
      <alignment horizontal="left"/>
    </xf>
    <xf numFmtId="0" fontId="17" fillId="0" borderId="0" xfId="3" applyFont="1" applyFill="1"/>
    <xf numFmtId="0" fontId="17" fillId="0" borderId="0" xfId="3" applyFont="1"/>
    <xf numFmtId="0" fontId="18" fillId="0" borderId="0" xfId="3" applyFont="1" applyAlignment="1">
      <alignment horizontal="left" wrapText="1"/>
    </xf>
    <xf numFmtId="0" fontId="10" fillId="0" borderId="0" xfId="3" applyFont="1" applyAlignment="1"/>
    <xf numFmtId="0" fontId="18" fillId="0" borderId="0" xfId="1" applyFont="1" applyFill="1" applyAlignment="1">
      <alignment horizontal="left" vertical="top" wrapText="1"/>
    </xf>
    <xf numFmtId="0" fontId="10" fillId="0" borderId="1" xfId="3" applyFont="1" applyFill="1" applyBorder="1" applyAlignment="1">
      <alignment horizontal="left" vertical="top" wrapText="1"/>
    </xf>
    <xf numFmtId="0" fontId="18" fillId="0" borderId="0" xfId="3" applyFont="1" applyAlignment="1">
      <alignment horizontal="center" vertical="top"/>
    </xf>
    <xf numFmtId="165" fontId="18" fillId="0" borderId="0" xfId="5" applyNumberFormat="1" applyFont="1" applyFill="1" applyAlignment="1">
      <alignment horizontal="left" vertical="top"/>
    </xf>
    <xf numFmtId="0" fontId="18" fillId="0" borderId="0" xfId="5" applyNumberFormat="1" applyFont="1" applyFill="1" applyAlignment="1">
      <alignment horizontal="left" vertical="top"/>
    </xf>
    <xf numFmtId="0" fontId="17" fillId="0" borderId="2" xfId="3" applyFont="1" applyBorder="1" applyAlignment="1">
      <alignment horizontal="left"/>
    </xf>
    <xf numFmtId="0" fontId="17" fillId="0" borderId="2" xfId="3" applyFont="1" applyBorder="1" applyAlignment="1">
      <alignment horizontal="justify" vertical="top"/>
    </xf>
    <xf numFmtId="4" fontId="18" fillId="0" borderId="2" xfId="3" applyNumberFormat="1" applyFont="1" applyBorder="1"/>
    <xf numFmtId="0" fontId="8" fillId="0" borderId="0" xfId="3" applyFont="1"/>
    <xf numFmtId="0" fontId="3" fillId="0" borderId="0" xfId="3" applyFont="1" applyAlignment="1">
      <alignment horizontal="justify" vertical="top"/>
    </xf>
    <xf numFmtId="0" fontId="8" fillId="0" borderId="0" xfId="3" applyFont="1" applyAlignment="1">
      <alignment horizontal="justify" vertical="top" wrapText="1" readingOrder="1"/>
    </xf>
    <xf numFmtId="16" fontId="8" fillId="0" borderId="0" xfId="3" applyNumberFormat="1" applyFont="1" applyAlignment="1">
      <alignment horizontal="center" vertical="top" wrapText="1"/>
    </xf>
    <xf numFmtId="0" fontId="13" fillId="0" borderId="0" xfId="8" applyFont="1" applyBorder="1" applyAlignment="1">
      <alignment horizontal="left" vertical="top" wrapText="1"/>
    </xf>
    <xf numFmtId="0" fontId="13" fillId="0" borderId="0" xfId="8" applyFont="1" applyAlignment="1">
      <alignment horizontal="left"/>
    </xf>
    <xf numFmtId="4" fontId="13" fillId="0" borderId="0" xfId="3" applyNumberFormat="1" applyFont="1" applyFill="1" applyBorder="1" applyAlignment="1">
      <alignment horizontal="left" vertical="top" wrapText="1"/>
    </xf>
    <xf numFmtId="0" fontId="10" fillId="0" borderId="0" xfId="8" applyFont="1" applyBorder="1" applyAlignment="1">
      <alignment horizontal="left" vertical="top" wrapText="1"/>
    </xf>
    <xf numFmtId="165" fontId="13" fillId="0" borderId="0" xfId="3" applyNumberFormat="1" applyFont="1" applyFill="1" applyBorder="1" applyAlignment="1">
      <alignment horizontal="right" wrapText="1"/>
    </xf>
    <xf numFmtId="0" fontId="10" fillId="0" borderId="3" xfId="3" applyFont="1" applyFill="1" applyBorder="1"/>
    <xf numFmtId="0" fontId="3" fillId="0" borderId="3" xfId="3" applyFont="1" applyFill="1" applyBorder="1" applyAlignment="1">
      <alignment horizontal="left"/>
    </xf>
    <xf numFmtId="0" fontId="3" fillId="0" borderId="3" xfId="3" applyFont="1" applyFill="1" applyBorder="1" applyAlignment="1">
      <alignment horizontal="justify" vertical="top"/>
    </xf>
    <xf numFmtId="0" fontId="12" fillId="0" borderId="0" xfId="3" applyFont="1" applyFill="1" applyBorder="1" applyAlignment="1">
      <alignment horizontal="left" vertical="top" wrapText="1"/>
    </xf>
    <xf numFmtId="0" fontId="8" fillId="0" borderId="0" xfId="3" applyFont="1" applyBorder="1" applyAlignment="1">
      <alignment horizontal="left" vertical="top" wrapText="1"/>
    </xf>
    <xf numFmtId="16" fontId="8" fillId="0" borderId="0" xfId="10" applyNumberFormat="1" applyFont="1" applyAlignment="1">
      <alignment horizontal="center" vertical="top"/>
    </xf>
    <xf numFmtId="0" fontId="19" fillId="0" borderId="0" xfId="10" applyFont="1" applyAlignment="1">
      <alignment horizontal="left" vertical="justify" wrapText="1"/>
    </xf>
    <xf numFmtId="0" fontId="19" fillId="0" borderId="0" xfId="10" applyFont="1" applyAlignment="1">
      <alignment horizontal="center"/>
    </xf>
    <xf numFmtId="2" fontId="19" fillId="0" borderId="0" xfId="10" applyNumberFormat="1" applyFont="1"/>
    <xf numFmtId="0" fontId="18" fillId="0" borderId="0" xfId="3" applyFont="1" applyFill="1" applyAlignment="1">
      <alignment horizontal="center" vertical="top"/>
    </xf>
    <xf numFmtId="0" fontId="21" fillId="0" borderId="0" xfId="12" applyFont="1" applyFill="1"/>
    <xf numFmtId="0" fontId="6" fillId="0" borderId="0" xfId="3" applyFont="1"/>
    <xf numFmtId="0" fontId="6" fillId="0" borderId="0" xfId="3" applyFont="1" applyAlignment="1">
      <alignment horizontal="justify" vertical="top"/>
    </xf>
    <xf numFmtId="0" fontId="6" fillId="0" borderId="1" xfId="3" applyFont="1" applyFill="1" applyBorder="1" applyAlignment="1">
      <alignment horizontal="center" vertical="top" wrapText="1"/>
    </xf>
    <xf numFmtId="4" fontId="6" fillId="0" borderId="1" xfId="3" applyNumberFormat="1" applyFont="1" applyFill="1" applyBorder="1" applyAlignment="1">
      <alignment horizontal="center" vertical="top" wrapText="1"/>
    </xf>
    <xf numFmtId="0" fontId="6" fillId="0" borderId="0" xfId="3" applyFont="1" applyFill="1" applyBorder="1" applyAlignment="1">
      <alignment horizontal="left" vertical="top" wrapText="1"/>
    </xf>
    <xf numFmtId="0" fontId="6" fillId="0" borderId="0" xfId="16" applyFont="1" applyFill="1" applyAlignment="1">
      <alignment vertical="top" wrapText="1"/>
    </xf>
    <xf numFmtId="0" fontId="6" fillId="0" borderId="0" xfId="3" applyFont="1" applyAlignment="1">
      <alignment horizontal="right" wrapText="1"/>
    </xf>
    <xf numFmtId="0" fontId="6" fillId="0" borderId="0" xfId="16" applyFont="1" applyFill="1" applyAlignment="1">
      <alignment horizontal="left" vertical="top"/>
    </xf>
    <xf numFmtId="0" fontId="6" fillId="0" borderId="0" xfId="16" applyFont="1" applyFill="1" applyAlignment="1">
      <alignment vertical="top"/>
    </xf>
    <xf numFmtId="4" fontId="6" fillId="0" borderId="0" xfId="16" applyNumberFormat="1" applyFont="1" applyAlignment="1">
      <alignment horizontal="right"/>
    </xf>
    <xf numFmtId="0" fontId="6" fillId="0" borderId="0" xfId="1" applyFont="1" applyFill="1" applyAlignment="1">
      <alignment vertical="top" wrapText="1"/>
    </xf>
    <xf numFmtId="0" fontId="6" fillId="0" borderId="0" xfId="16" applyFont="1" applyFill="1" applyAlignment="1">
      <alignment horizontal="right"/>
    </xf>
    <xf numFmtId="0" fontId="6" fillId="0" borderId="0" xfId="1" applyFont="1" applyFill="1" applyAlignment="1">
      <alignment horizontal="right"/>
    </xf>
    <xf numFmtId="0" fontId="6" fillId="0" borderId="1" xfId="3" applyFont="1" applyFill="1" applyBorder="1" applyAlignment="1">
      <alignment horizontal="center" vertical="center" wrapText="1"/>
    </xf>
    <xf numFmtId="4" fontId="6" fillId="0" borderId="1" xfId="3" applyNumberFormat="1" applyFont="1" applyFill="1" applyBorder="1" applyAlignment="1">
      <alignment horizontal="center" vertical="center" wrapText="1"/>
    </xf>
    <xf numFmtId="0" fontId="6" fillId="0" borderId="0" xfId="3" applyFont="1" applyFill="1" applyBorder="1" applyAlignment="1">
      <alignment horizontal="center" vertical="center" wrapText="1"/>
    </xf>
    <xf numFmtId="4" fontId="6" fillId="0" borderId="0" xfId="3" applyNumberFormat="1" applyFont="1" applyFill="1" applyBorder="1" applyAlignment="1">
      <alignment horizontal="center" vertical="center" wrapText="1"/>
    </xf>
    <xf numFmtId="0" fontId="18" fillId="0" borderId="0" xfId="16" applyFont="1" applyFill="1" applyAlignment="1">
      <alignment horizontal="left" vertical="top"/>
    </xf>
    <xf numFmtId="0" fontId="18" fillId="0" borderId="0" xfId="16" applyFont="1" applyFill="1" applyAlignment="1">
      <alignment vertical="top"/>
    </xf>
    <xf numFmtId="2" fontId="6" fillId="0" borderId="0" xfId="1" applyNumberFormat="1" applyFont="1" applyFill="1" applyAlignment="1">
      <alignment horizontal="right"/>
    </xf>
    <xf numFmtId="4" fontId="6" fillId="0" borderId="0" xfId="3" applyNumberFormat="1" applyFont="1" applyFill="1" applyAlignment="1">
      <alignment horizontal="center" vertical="center" wrapText="1"/>
    </xf>
    <xf numFmtId="16" fontId="18" fillId="0" borderId="0" xfId="17" applyNumberFormat="1" applyFont="1" applyFill="1" applyBorder="1" applyAlignment="1">
      <alignment horizontal="center" vertical="top"/>
    </xf>
    <xf numFmtId="2" fontId="6" fillId="0" borderId="0" xfId="16" applyNumberFormat="1" applyFont="1" applyFill="1" applyAlignment="1">
      <alignment horizontal="right"/>
    </xf>
    <xf numFmtId="0" fontId="6" fillId="0" borderId="0" xfId="5" applyFont="1" applyFill="1" applyAlignment="1">
      <alignment horizontal="left" vertical="top" wrapText="1"/>
    </xf>
    <xf numFmtId="0" fontId="6" fillId="0" borderId="0" xfId="18" applyFont="1" applyFill="1" applyAlignment="1">
      <alignment horizontal="left" vertical="top" wrapText="1"/>
    </xf>
    <xf numFmtId="0" fontId="6" fillId="0" borderId="0" xfId="18" applyFont="1" applyFill="1" applyAlignment="1">
      <alignment horizontal="center"/>
    </xf>
    <xf numFmtId="2" fontId="6" fillId="0" borderId="0" xfId="18" applyNumberFormat="1" applyFont="1" applyFill="1"/>
    <xf numFmtId="16" fontId="18" fillId="0" borderId="0" xfId="18" applyNumberFormat="1" applyFont="1" applyFill="1" applyAlignment="1">
      <alignment horizontal="center" vertical="top"/>
    </xf>
    <xf numFmtId="0" fontId="6" fillId="0" borderId="0" xfId="18" applyFont="1" applyFill="1" applyAlignment="1">
      <alignment horizontal="left" wrapText="1"/>
    </xf>
    <xf numFmtId="165" fontId="6" fillId="0" borderId="0" xfId="5" applyNumberFormat="1" applyFont="1" applyFill="1" applyAlignment="1">
      <alignment horizontal="left" vertical="top" wrapText="1"/>
    </xf>
    <xf numFmtId="0" fontId="6" fillId="0" borderId="0" xfId="18" applyFont="1" applyFill="1" applyAlignment="1">
      <alignment horizontal="left"/>
    </xf>
    <xf numFmtId="0" fontId="6" fillId="0" borderId="0" xfId="8" applyFont="1" applyBorder="1" applyAlignment="1">
      <alignment horizontal="left" vertical="top" wrapText="1"/>
    </xf>
    <xf numFmtId="0" fontId="6" fillId="0" borderId="0" xfId="3" applyFont="1" applyFill="1" applyBorder="1" applyAlignment="1">
      <alignment horizontal="right" vertical="top" wrapText="1"/>
    </xf>
    <xf numFmtId="0" fontId="6" fillId="0" borderId="0" xfId="3" applyFont="1" applyAlignment="1">
      <alignment horizontal="left" wrapText="1"/>
    </xf>
    <xf numFmtId="0" fontId="10" fillId="0" borderId="0" xfId="3" applyFont="1" applyAlignment="1">
      <alignment horizontal="left" wrapText="1"/>
    </xf>
    <xf numFmtId="0" fontId="6" fillId="0" borderId="0" xfId="16" applyFont="1" applyFill="1"/>
    <xf numFmtId="0" fontId="6" fillId="0" borderId="0" xfId="16" applyFont="1" applyAlignment="1">
      <alignment wrapText="1"/>
    </xf>
    <xf numFmtId="0" fontId="6" fillId="0" borderId="0" xfId="18" applyFont="1" applyFill="1"/>
    <xf numFmtId="16" fontId="6" fillId="0" borderId="0" xfId="3" applyNumberFormat="1" applyFont="1" applyFill="1" applyAlignment="1">
      <alignment horizontal="center" vertical="top" wrapText="1"/>
    </xf>
    <xf numFmtId="0" fontId="6" fillId="0" borderId="0" xfId="0" applyFont="1" applyFill="1" applyAlignment="1">
      <alignment horizontal="justify" vertical="top"/>
    </xf>
    <xf numFmtId="0" fontId="6" fillId="0" borderId="0" xfId="3" applyFont="1" applyFill="1" applyBorder="1" applyAlignment="1">
      <alignment horizontal="center" vertical="top" wrapText="1"/>
    </xf>
    <xf numFmtId="4" fontId="6" fillId="0" borderId="0" xfId="3" applyNumberFormat="1" applyFont="1" applyFill="1" applyBorder="1" applyAlignment="1">
      <alignment horizontal="center" vertical="top" wrapText="1"/>
    </xf>
    <xf numFmtId="0" fontId="6" fillId="0" borderId="0" xfId="21" applyFont="1" applyFill="1" applyAlignment="1">
      <alignment vertical="top" wrapText="1"/>
    </xf>
    <xf numFmtId="0" fontId="6" fillId="0" borderId="0" xfId="21" applyFont="1" applyFill="1" applyAlignment="1">
      <alignment horizontal="left"/>
    </xf>
    <xf numFmtId="4" fontId="6" fillId="0" borderId="0" xfId="21" applyNumberFormat="1" applyFont="1" applyFill="1" applyAlignment="1">
      <alignment horizontal="right"/>
    </xf>
    <xf numFmtId="0" fontId="6" fillId="0" borderId="0" xfId="21" applyFont="1" applyFill="1" applyAlignment="1">
      <alignment horizontal="left" wrapText="1"/>
    </xf>
    <xf numFmtId="0" fontId="6" fillId="0" borderId="0" xfId="3" applyFont="1" applyAlignment="1">
      <alignment horizontal="left" wrapText="1"/>
    </xf>
    <xf numFmtId="0" fontId="10" fillId="0" borderId="0" xfId="3" applyFont="1" applyFill="1" applyBorder="1" applyAlignment="1">
      <alignment horizontal="left" vertical="top" wrapText="1"/>
    </xf>
    <xf numFmtId="0" fontId="0" fillId="0" borderId="0" xfId="0" applyFill="1"/>
    <xf numFmtId="0" fontId="3" fillId="0" borderId="0" xfId="5" applyNumberFormat="1" applyFont="1" applyFill="1" applyAlignment="1">
      <alignment horizontal="left" vertical="top"/>
    </xf>
    <xf numFmtId="165" fontId="3" fillId="0" borderId="0" xfId="5" applyNumberFormat="1" applyFont="1" applyFill="1" applyAlignment="1">
      <alignment horizontal="left" vertical="top"/>
    </xf>
    <xf numFmtId="165" fontId="6" fillId="0" borderId="2" xfId="5" applyNumberFormat="1" applyFont="1" applyFill="1" applyBorder="1" applyAlignment="1">
      <alignment horizontal="left" vertical="top" wrapText="1"/>
    </xf>
    <xf numFmtId="165" fontId="6" fillId="0" borderId="0" xfId="5" applyNumberFormat="1" applyFont="1" applyFill="1" applyAlignment="1">
      <alignment horizontal="right" vertical="top" wrapText="1"/>
    </xf>
    <xf numFmtId="0" fontId="6" fillId="0" borderId="0" xfId="3" applyFont="1" applyFill="1" applyAlignment="1">
      <alignment horizontal="right" vertical="top" wrapText="1"/>
    </xf>
    <xf numFmtId="0" fontId="6" fillId="0" borderId="0" xfId="0" applyFont="1" applyFill="1" applyAlignment="1">
      <alignment horizontal="justify" vertical="top" wrapText="1"/>
    </xf>
    <xf numFmtId="0" fontId="6" fillId="0" borderId="0" xfId="0" applyFont="1" applyFill="1" applyAlignment="1">
      <alignment horizontal="left"/>
    </xf>
    <xf numFmtId="2" fontId="6" fillId="0" borderId="0" xfId="0" applyNumberFormat="1" applyFont="1" applyFill="1" applyAlignment="1">
      <alignment horizontal="right"/>
    </xf>
    <xf numFmtId="0" fontId="6" fillId="0" borderId="0" xfId="0" applyFont="1" applyFill="1" applyBorder="1" applyAlignment="1"/>
    <xf numFmtId="0" fontId="59" fillId="0" borderId="0" xfId="0" applyFont="1"/>
    <xf numFmtId="0" fontId="22" fillId="0" borderId="0" xfId="0" applyFont="1" applyFill="1" applyAlignment="1">
      <alignment horizontal="justify" vertical="center"/>
    </xf>
    <xf numFmtId="0" fontId="17" fillId="0" borderId="3" xfId="3" applyFont="1" applyFill="1" applyBorder="1"/>
    <xf numFmtId="164" fontId="57" fillId="0" borderId="0" xfId="139" applyFont="1" applyFill="1" applyBorder="1" applyAlignment="1" applyProtection="1">
      <protection locked="0"/>
    </xf>
    <xf numFmtId="0" fontId="58" fillId="0" borderId="0" xfId="0" applyFont="1" applyFill="1" applyBorder="1" applyAlignment="1" applyProtection="1">
      <alignment horizontal="right" wrapText="1"/>
      <protection locked="0"/>
    </xf>
    <xf numFmtId="0" fontId="58" fillId="0" borderId="0" xfId="0" applyFont="1" applyFill="1" applyBorder="1" applyAlignment="1" applyProtection="1">
      <alignment horizontal="justify" vertical="top"/>
      <protection locked="0"/>
    </xf>
    <xf numFmtId="4" fontId="58" fillId="0" borderId="0" xfId="0" applyNumberFormat="1" applyFont="1" applyFill="1" applyBorder="1" applyAlignment="1" applyProtection="1">
      <alignment horizontal="center"/>
      <protection locked="0"/>
    </xf>
    <xf numFmtId="0" fontId="57" fillId="0" borderId="0" xfId="0" applyFont="1" applyFill="1" applyBorder="1" applyAlignment="1" applyProtection="1">
      <alignment horizontal="right" wrapText="1"/>
      <protection locked="0"/>
    </xf>
    <xf numFmtId="0" fontId="22" fillId="0" borderId="0" xfId="0" applyFont="1" applyFill="1" applyAlignment="1">
      <alignment horizontal="justify" vertical="top" wrapText="1"/>
    </xf>
    <xf numFmtId="164" fontId="58" fillId="0" borderId="0" xfId="139" applyFont="1" applyFill="1" applyBorder="1" applyAlignment="1" applyProtection="1">
      <protection locked="0"/>
    </xf>
    <xf numFmtId="4" fontId="57" fillId="0" borderId="0" xfId="0" applyNumberFormat="1" applyFont="1" applyFill="1" applyBorder="1" applyAlignment="1" applyProtection="1">
      <alignment horizontal="center"/>
      <protection locked="0"/>
    </xf>
    <xf numFmtId="0" fontId="54" fillId="0" borderId="0" xfId="0" applyFont="1" applyFill="1" applyBorder="1" applyAlignment="1">
      <alignment horizontal="right" vertical="top"/>
    </xf>
    <xf numFmtId="0" fontId="55" fillId="0" borderId="22" xfId="0" applyFont="1" applyFill="1" applyBorder="1" applyAlignment="1">
      <alignment horizontal="left"/>
    </xf>
    <xf numFmtId="167" fontId="56" fillId="0" borderId="22" xfId="0" applyNumberFormat="1" applyFont="1" applyFill="1" applyBorder="1" applyAlignment="1">
      <alignment horizontal="center"/>
    </xf>
    <xf numFmtId="0" fontId="6" fillId="0" borderId="0" xfId="229" applyFont="1" applyFill="1" applyAlignment="1">
      <alignment horizontal="justify" vertical="top" wrapText="1"/>
    </xf>
    <xf numFmtId="0" fontId="0" fillId="0" borderId="0" xfId="0" applyFill="1" applyAlignment="1">
      <alignment horizontal="left"/>
    </xf>
    <xf numFmtId="0" fontId="6" fillId="0" borderId="0" xfId="22" applyFont="1" applyFill="1" applyAlignment="1">
      <alignment horizontal="left"/>
    </xf>
    <xf numFmtId="4" fontId="6" fillId="0" borderId="0" xfId="22" applyNumberFormat="1" applyFont="1" applyFill="1" applyAlignment="1"/>
    <xf numFmtId="0" fontId="18" fillId="0" borderId="0" xfId="21" applyFont="1" applyFill="1" applyAlignment="1">
      <alignment horizontal="left" wrapText="1"/>
    </xf>
    <xf numFmtId="4" fontId="3" fillId="0" borderId="0" xfId="3" applyNumberFormat="1" applyFont="1" applyFill="1"/>
    <xf numFmtId="4" fontId="6" fillId="0" borderId="0" xfId="3" applyNumberFormat="1" applyFont="1" applyFill="1"/>
    <xf numFmtId="4" fontId="6" fillId="0" borderId="0" xfId="3" applyNumberFormat="1" applyFont="1" applyFill="1" applyAlignment="1">
      <alignment horizontal="left" vertical="top" wrapText="1"/>
    </xf>
    <xf numFmtId="4" fontId="6" fillId="0" borderId="0" xfId="3" applyNumberFormat="1" applyFont="1" applyFill="1" applyAlignment="1">
      <alignment wrapText="1"/>
    </xf>
    <xf numFmtId="4" fontId="6" fillId="0" borderId="0" xfId="3" applyNumberFormat="1" applyFont="1" applyFill="1" applyAlignment="1">
      <alignment horizontal="left" wrapText="1"/>
    </xf>
    <xf numFmtId="4" fontId="0" fillId="0" borderId="0" xfId="0" applyNumberFormat="1" applyFill="1"/>
    <xf numFmtId="4" fontId="6" fillId="0" borderId="0" xfId="4" applyNumberFormat="1" applyFont="1" applyFill="1" applyAlignment="1">
      <alignment horizontal="left" vertical="top" wrapText="1"/>
    </xf>
    <xf numFmtId="4" fontId="10" fillId="0" borderId="0" xfId="3" applyNumberFormat="1" applyFont="1"/>
    <xf numFmtId="4" fontId="17" fillId="0" borderId="0" xfId="3" applyNumberFormat="1" applyFont="1"/>
    <xf numFmtId="4" fontId="10" fillId="0" borderId="0" xfId="3" applyNumberFormat="1" applyFont="1" applyAlignment="1">
      <alignment horizontal="left" vertical="top" wrapText="1"/>
    </xf>
    <xf numFmtId="4" fontId="10" fillId="0" borderId="0" xfId="1" applyNumberFormat="1" applyFont="1" applyFill="1" applyAlignment="1">
      <alignment horizontal="left" vertical="top" wrapText="1"/>
    </xf>
    <xf numFmtId="4" fontId="11" fillId="0" borderId="0" xfId="0" applyNumberFormat="1" applyFont="1"/>
    <xf numFmtId="4" fontId="10" fillId="0" borderId="2" xfId="3" applyNumberFormat="1" applyFont="1" applyBorder="1"/>
    <xf numFmtId="4" fontId="8" fillId="0" borderId="3" xfId="3" applyNumberFormat="1" applyFont="1" applyFill="1" applyBorder="1" applyAlignment="1"/>
    <xf numFmtId="0" fontId="6" fillId="0" borderId="0" xfId="3" applyFont="1" applyFill="1" applyAlignment="1">
      <alignment horizontal="left" vertical="top" wrapText="1"/>
    </xf>
    <xf numFmtId="0" fontId="18" fillId="0" borderId="0" xfId="3" applyFont="1" applyFill="1" applyAlignment="1">
      <alignment horizontal="left" wrapText="1"/>
    </xf>
    <xf numFmtId="0" fontId="8" fillId="0" borderId="0" xfId="3" applyFont="1" applyAlignment="1">
      <alignment horizontal="left" wrapText="1"/>
    </xf>
    <xf numFmtId="0" fontId="18" fillId="0" borderId="0" xfId="5" applyNumberFormat="1" applyFont="1" applyFill="1" applyAlignment="1">
      <alignment horizontal="center" vertical="center"/>
    </xf>
    <xf numFmtId="0" fontId="3" fillId="0" borderId="3" xfId="3" applyFont="1" applyFill="1" applyBorder="1" applyAlignment="1">
      <alignment horizontal="center" vertical="center"/>
    </xf>
    <xf numFmtId="4" fontId="3" fillId="0" borderId="0" xfId="3" applyNumberFormat="1" applyFont="1"/>
    <xf numFmtId="4" fontId="21" fillId="0" borderId="0" xfId="12" applyNumberFormat="1" applyFont="1" applyFill="1"/>
    <xf numFmtId="4" fontId="19" fillId="0" borderId="0" xfId="10" applyNumberFormat="1" applyFont="1"/>
    <xf numFmtId="4" fontId="6" fillId="0" borderId="0" xfId="3" applyNumberFormat="1" applyFont="1"/>
    <xf numFmtId="0" fontId="6" fillId="0" borderId="0" xfId="12" applyFont="1" applyFill="1"/>
    <xf numFmtId="4" fontId="6" fillId="0" borderId="0" xfId="13" applyNumberFormat="1" applyFont="1" applyFill="1" applyBorder="1" applyAlignment="1" applyProtection="1">
      <alignment horizontal="center" wrapText="1"/>
    </xf>
    <xf numFmtId="4" fontId="6" fillId="0" borderId="0" xfId="3" applyNumberFormat="1" applyFont="1" applyFill="1" applyAlignment="1">
      <alignment horizontal="center" wrapText="1"/>
    </xf>
    <xf numFmtId="0" fontId="6" fillId="0" borderId="1" xfId="3" applyFont="1" applyFill="1" applyBorder="1" applyAlignment="1">
      <alignment horizontal="left" vertical="top" wrapText="1"/>
    </xf>
    <xf numFmtId="4" fontId="59" fillId="0" borderId="0" xfId="0" applyNumberFormat="1" applyFont="1"/>
    <xf numFmtId="4" fontId="59" fillId="0" borderId="0" xfId="0" applyNumberFormat="1" applyFont="1" applyFill="1"/>
    <xf numFmtId="0" fontId="6" fillId="0" borderId="0" xfId="8" applyFont="1" applyFill="1" applyBorder="1" applyAlignment="1">
      <alignment horizontal="left" vertical="top" wrapText="1"/>
    </xf>
    <xf numFmtId="0" fontId="6" fillId="0" borderId="3" xfId="3" applyFont="1" applyFill="1" applyBorder="1"/>
    <xf numFmtId="4" fontId="6" fillId="0" borderId="3" xfId="3" applyNumberFormat="1" applyFont="1" applyFill="1" applyBorder="1"/>
    <xf numFmtId="0" fontId="18" fillId="0" borderId="0" xfId="3" applyFont="1" applyFill="1"/>
    <xf numFmtId="0" fontId="17" fillId="0" borderId="0" xfId="3" applyFont="1" applyFill="1" applyAlignment="1">
      <alignment horizontal="left"/>
    </xf>
    <xf numFmtId="0" fontId="17" fillId="0" borderId="0" xfId="3" applyFont="1" applyFill="1" applyAlignment="1">
      <alignment horizontal="justify" vertical="top"/>
    </xf>
    <xf numFmtId="4" fontId="17" fillId="0" borderId="0" xfId="3" applyNumberFormat="1" applyFont="1" applyFill="1"/>
    <xf numFmtId="0" fontId="18" fillId="0" borderId="0" xfId="3" applyFont="1" applyFill="1" applyAlignment="1">
      <alignment horizontal="justify" vertical="top" wrapText="1" readingOrder="1"/>
    </xf>
    <xf numFmtId="16" fontId="18" fillId="0" borderId="0" xfId="3" applyNumberFormat="1" applyFont="1" applyFill="1" applyAlignment="1">
      <alignment horizontal="center" vertical="top" wrapText="1"/>
    </xf>
    <xf numFmtId="0" fontId="18" fillId="0" borderId="0" xfId="3" applyFont="1" applyFill="1" applyAlignment="1">
      <alignment horizontal="justify" vertical="top" wrapText="1"/>
    </xf>
    <xf numFmtId="0" fontId="18" fillId="0" borderId="0" xfId="0" applyFont="1" applyFill="1" applyAlignment="1">
      <alignment horizontal="justify" vertical="top"/>
    </xf>
    <xf numFmtId="0" fontId="22" fillId="0" borderId="0" xfId="0" applyFont="1" applyFill="1" applyAlignment="1">
      <alignment horizontal="justify" vertical="top"/>
    </xf>
    <xf numFmtId="0" fontId="18" fillId="0" borderId="0" xfId="3" applyFont="1" applyFill="1" applyBorder="1" applyAlignment="1">
      <alignment horizontal="left" vertical="top" wrapText="1"/>
    </xf>
    <xf numFmtId="0" fontId="6" fillId="0" borderId="0" xfId="16" applyNumberFormat="1" applyFont="1" applyFill="1" applyBorder="1" applyAlignment="1">
      <alignment horizontal="justify" vertical="top" wrapText="1"/>
    </xf>
    <xf numFmtId="0" fontId="6" fillId="0" borderId="17" xfId="16" applyFont="1" applyFill="1" applyBorder="1" applyAlignment="1" applyProtection="1">
      <alignment horizontal="left"/>
    </xf>
    <xf numFmtId="4" fontId="51" fillId="0" borderId="17" xfId="213" applyNumberFormat="1" applyFont="1" applyFill="1" applyBorder="1" applyAlignment="1" applyProtection="1">
      <alignment horizontal="right"/>
    </xf>
    <xf numFmtId="49" fontId="6" fillId="0" borderId="17" xfId="16" applyNumberFormat="1" applyFont="1" applyFill="1" applyBorder="1" applyAlignment="1">
      <alignment horizontal="justify" vertical="top" wrapText="1"/>
    </xf>
    <xf numFmtId="4" fontId="6" fillId="0" borderId="17" xfId="213" applyNumberFormat="1" applyFont="1" applyFill="1" applyBorder="1" applyAlignment="1" applyProtection="1">
      <alignment horizontal="right"/>
    </xf>
    <xf numFmtId="0" fontId="6" fillId="0" borderId="0" xfId="0" applyFont="1" applyFill="1" applyAlignment="1">
      <alignment horizontal="center"/>
    </xf>
    <xf numFmtId="0" fontId="6" fillId="0" borderId="0" xfId="0" applyFont="1" applyFill="1" applyBorder="1" applyAlignment="1">
      <alignment horizontal="justify" vertical="top"/>
    </xf>
    <xf numFmtId="0" fontId="59" fillId="0" borderId="0" xfId="0" applyFont="1" applyFill="1"/>
    <xf numFmtId="4" fontId="22" fillId="0" borderId="0" xfId="0" applyNumberFormat="1" applyFont="1" applyFill="1" applyAlignment="1">
      <alignment horizontal="center" vertical="center"/>
    </xf>
    <xf numFmtId="4" fontId="6" fillId="0" borderId="0" xfId="237" applyNumberFormat="1" applyFont="1" applyFill="1" applyAlignment="1">
      <alignment horizontal="center" vertical="center"/>
    </xf>
    <xf numFmtId="4" fontId="59" fillId="0" borderId="0" xfId="0" applyNumberFormat="1" applyFont="1" applyFill="1" applyAlignment="1">
      <alignment horizontal="center" vertical="center"/>
    </xf>
    <xf numFmtId="4" fontId="59" fillId="0" borderId="0" xfId="229" applyNumberFormat="1" applyFont="1" applyFill="1" applyAlignment="1">
      <alignment horizontal="center" vertical="center"/>
    </xf>
    <xf numFmtId="0" fontId="17" fillId="0" borderId="0" xfId="3" applyFont="1" applyFill="1" applyAlignment="1">
      <alignment horizontal="justify"/>
    </xf>
    <xf numFmtId="4" fontId="59" fillId="0" borderId="0" xfId="0" applyNumberFormat="1" applyFont="1" applyFill="1" applyAlignment="1">
      <alignment horizontal="right" vertical="center"/>
    </xf>
    <xf numFmtId="0" fontId="50" fillId="0" borderId="0" xfId="0" applyFont="1" applyFill="1" applyAlignment="1">
      <alignment horizontal="justify" vertical="top"/>
    </xf>
    <xf numFmtId="0" fontId="59" fillId="0" borderId="0" xfId="0" applyFont="1" applyFill="1" applyAlignment="1">
      <alignment horizontal="center" vertical="center"/>
    </xf>
    <xf numFmtId="0" fontId="6" fillId="0" borderId="0" xfId="21" applyFont="1" applyFill="1" applyAlignment="1">
      <alignment horizontal="center" vertical="center"/>
    </xf>
    <xf numFmtId="0" fontId="6" fillId="0" borderId="0" xfId="237" applyFont="1" applyFill="1" applyAlignment="1">
      <alignment horizontal="center" vertical="center"/>
    </xf>
    <xf numFmtId="0" fontId="22" fillId="0" borderId="0" xfId="0" applyFont="1" applyFill="1" applyAlignment="1">
      <alignment horizontal="center" vertical="center" wrapText="1"/>
    </xf>
    <xf numFmtId="0" fontId="59" fillId="0" borderId="0" xfId="229" applyFont="1" applyFill="1" applyAlignment="1">
      <alignment horizontal="center" vertical="center" wrapText="1"/>
    </xf>
    <xf numFmtId="0" fontId="8" fillId="0" borderId="0" xfId="3" applyFont="1" applyFill="1" applyAlignment="1">
      <alignment horizontal="left" wrapText="1"/>
    </xf>
    <xf numFmtId="0" fontId="6" fillId="0" borderId="0" xfId="4" applyFont="1" applyFill="1" applyAlignment="1">
      <alignment horizontal="left" vertical="top" wrapText="1"/>
    </xf>
    <xf numFmtId="0" fontId="6" fillId="0" borderId="0" xfId="3" applyFont="1" applyFill="1" applyAlignment="1">
      <alignment wrapText="1"/>
    </xf>
    <xf numFmtId="0" fontId="6" fillId="0" borderId="0" xfId="3" applyFont="1" applyFill="1" applyAlignment="1">
      <alignment horizontal="left" wrapText="1"/>
    </xf>
    <xf numFmtId="0" fontId="6" fillId="0" borderId="0" xfId="3" applyFont="1" applyFill="1" applyAlignment="1">
      <alignment horizontal="left" vertical="top" wrapText="1"/>
    </xf>
    <xf numFmtId="0" fontId="6" fillId="0" borderId="0" xfId="1" applyFont="1" applyFill="1" applyAlignment="1">
      <alignment horizontal="left" vertical="top" wrapText="1"/>
    </xf>
    <xf numFmtId="0" fontId="18" fillId="0" borderId="0" xfId="3" applyFont="1" applyFill="1" applyAlignment="1">
      <alignment horizontal="left" wrapText="1"/>
    </xf>
    <xf numFmtId="0" fontId="6" fillId="0" borderId="0" xfId="3" applyFont="1" applyFill="1" applyBorder="1" applyAlignment="1">
      <alignment horizontal="left" vertical="top" wrapText="1"/>
    </xf>
    <xf numFmtId="0" fontId="3" fillId="0" borderId="0" xfId="0" applyFont="1" applyFill="1"/>
    <xf numFmtId="0" fontId="3" fillId="0" borderId="0" xfId="2" applyFont="1" applyFill="1"/>
    <xf numFmtId="0" fontId="4" fillId="0" borderId="0" xfId="2" applyFont="1" applyFill="1"/>
    <xf numFmtId="0" fontId="6" fillId="0" borderId="0" xfId="0" applyFont="1" applyFill="1"/>
    <xf numFmtId="0" fontId="7" fillId="0" borderId="0" xfId="2" applyFont="1" applyFill="1"/>
    <xf numFmtId="0" fontId="6" fillId="0" borderId="0" xfId="0" applyFont="1" applyFill="1" applyAlignment="1">
      <alignment horizontal="left" wrapText="1"/>
    </xf>
    <xf numFmtId="2" fontId="8" fillId="0" borderId="0" xfId="0" applyNumberFormat="1" applyFont="1" applyFill="1" applyAlignment="1">
      <alignment horizontal="center"/>
    </xf>
    <xf numFmtId="43" fontId="8" fillId="0" borderId="0" xfId="0" applyNumberFormat="1" applyFont="1" applyFill="1" applyAlignment="1">
      <alignment horizontal="center"/>
    </xf>
    <xf numFmtId="0" fontId="8" fillId="0" borderId="0" xfId="0" applyFont="1" applyFill="1" applyAlignment="1">
      <alignment horizontal="left" wrapText="1"/>
    </xf>
    <xf numFmtId="0" fontId="8" fillId="0" borderId="0" xfId="0" applyFont="1" applyFill="1" applyAlignment="1">
      <alignment horizontal="left"/>
    </xf>
    <xf numFmtId="43" fontId="6" fillId="0" borderId="0" xfId="0" applyNumberFormat="1" applyFont="1" applyFill="1" applyAlignment="1"/>
    <xf numFmtId="0" fontId="6" fillId="0" borderId="0" xfId="0" applyFont="1" applyFill="1" applyAlignment="1"/>
    <xf numFmtId="0" fontId="18" fillId="0" borderId="0" xfId="0" applyFont="1" applyFill="1" applyAlignment="1">
      <alignment horizontal="left" wrapText="1"/>
    </xf>
    <xf numFmtId="43" fontId="6" fillId="0" borderId="0" xfId="0" applyNumberFormat="1" applyFont="1" applyFill="1"/>
    <xf numFmtId="0" fontId="6" fillId="0" borderId="0" xfId="0" applyFont="1" applyFill="1" applyAlignment="1">
      <alignment horizontal="left" wrapText="1" shrinkToFit="1"/>
    </xf>
    <xf numFmtId="2" fontId="6" fillId="0" borderId="0" xfId="0" applyNumberFormat="1" applyFont="1" applyFill="1"/>
    <xf numFmtId="0" fontId="6" fillId="0" borderId="0" xfId="3" applyFont="1" applyFill="1" applyBorder="1" applyAlignment="1">
      <alignment horizontal="center" wrapText="1"/>
    </xf>
    <xf numFmtId="0" fontId="6" fillId="0" borderId="0" xfId="3" applyFont="1" applyFill="1" applyAlignment="1">
      <alignment horizontal="center"/>
    </xf>
    <xf numFmtId="0" fontId="22" fillId="0" borderId="0" xfId="3" applyFont="1" applyFill="1" applyAlignment="1">
      <alignment horizontal="left" vertical="top" wrapText="1"/>
    </xf>
    <xf numFmtId="4" fontId="22" fillId="0" borderId="0" xfId="3" applyNumberFormat="1" applyFont="1" applyFill="1" applyBorder="1" applyAlignment="1">
      <alignment horizontal="right" wrapText="1"/>
    </xf>
    <xf numFmtId="0" fontId="22" fillId="0" borderId="0" xfId="3" applyFont="1" applyFill="1"/>
    <xf numFmtId="165" fontId="6" fillId="0" borderId="0" xfId="3" applyNumberFormat="1" applyFont="1" applyFill="1" applyBorder="1" applyAlignment="1">
      <alignment horizontal="left" wrapText="1"/>
    </xf>
    <xf numFmtId="4" fontId="17" fillId="0" borderId="16" xfId="0" applyNumberFormat="1" applyFont="1" applyFill="1" applyBorder="1"/>
    <xf numFmtId="0" fontId="59" fillId="0" borderId="0" xfId="0" applyFont="1" applyFill="1" applyBorder="1"/>
    <xf numFmtId="165" fontId="6" fillId="0" borderId="2" xfId="3" applyNumberFormat="1" applyFont="1" applyFill="1" applyBorder="1" applyAlignment="1">
      <alignment horizontal="left" wrapText="1"/>
    </xf>
    <xf numFmtId="4" fontId="6" fillId="0" borderId="2" xfId="3" applyNumberFormat="1" applyFont="1" applyFill="1" applyBorder="1" applyAlignment="1">
      <alignment horizontal="right" wrapText="1"/>
    </xf>
    <xf numFmtId="0" fontId="3" fillId="0" borderId="0" xfId="3" applyFont="1" applyFill="1" applyAlignment="1">
      <alignment wrapText="1"/>
    </xf>
    <xf numFmtId="0" fontId="59" fillId="0" borderId="0" xfId="0" applyFont="1" applyFill="1" applyAlignment="1">
      <alignment horizontal="left"/>
    </xf>
    <xf numFmtId="0" fontId="59" fillId="0" borderId="0" xfId="0" applyFont="1" applyFill="1" applyAlignment="1">
      <alignment horizontal="right"/>
    </xf>
    <xf numFmtId="0" fontId="59" fillId="0" borderId="0" xfId="0" applyFont="1" applyFill="1" applyAlignment="1">
      <alignment horizontal="center"/>
    </xf>
    <xf numFmtId="0" fontId="17" fillId="0" borderId="16" xfId="0" applyFont="1" applyFill="1" applyBorder="1"/>
    <xf numFmtId="0" fontId="17" fillId="0" borderId="16" xfId="3" applyFont="1" applyFill="1" applyBorder="1" applyAlignment="1">
      <alignment horizontal="right"/>
    </xf>
    <xf numFmtId="2" fontId="17" fillId="0" borderId="16" xfId="16" applyNumberFormat="1" applyFont="1" applyFill="1" applyBorder="1" applyAlignment="1">
      <alignment horizontal="right" wrapText="1"/>
    </xf>
    <xf numFmtId="0" fontId="61" fillId="0" borderId="0" xfId="0" applyFont="1" applyFill="1" applyBorder="1"/>
    <xf numFmtId="0" fontId="6" fillId="0" borderId="0" xfId="3" applyFont="1" applyFill="1" applyBorder="1" applyAlignment="1">
      <alignment horizontal="right"/>
    </xf>
    <xf numFmtId="2" fontId="6" fillId="0" borderId="0" xfId="16" applyNumberFormat="1" applyFont="1" applyFill="1" applyBorder="1" applyAlignment="1">
      <alignment horizontal="right" wrapText="1"/>
    </xf>
    <xf numFmtId="0" fontId="17" fillId="0" borderId="0" xfId="0" applyFont="1" applyFill="1"/>
    <xf numFmtId="2" fontId="6" fillId="0" borderId="0" xfId="16" applyNumberFormat="1" applyFont="1" applyFill="1" applyAlignment="1">
      <alignment horizontal="right" wrapText="1"/>
    </xf>
    <xf numFmtId="0" fontId="18" fillId="0" borderId="0" xfId="3" applyFont="1" applyFill="1" applyAlignment="1">
      <alignment wrapText="1"/>
    </xf>
    <xf numFmtId="0" fontId="6" fillId="0" borderId="0" xfId="3" applyFont="1" applyFill="1" applyAlignment="1">
      <alignment horizontal="left"/>
    </xf>
    <xf numFmtId="0" fontId="6" fillId="0" borderId="0" xfId="16" applyFont="1" applyFill="1" applyBorder="1"/>
    <xf numFmtId="4" fontId="6" fillId="0" borderId="0" xfId="16" applyNumberFormat="1" applyFont="1" applyFill="1" applyAlignment="1">
      <alignment horizontal="right"/>
    </xf>
    <xf numFmtId="2" fontId="18" fillId="0" borderId="0" xfId="16" applyNumberFormat="1" applyFont="1" applyFill="1" applyAlignment="1">
      <alignment horizontal="left" vertical="top"/>
    </xf>
    <xf numFmtId="0" fontId="22" fillId="0" borderId="0" xfId="3" applyFont="1" applyFill="1" applyBorder="1" applyAlignment="1">
      <alignment horizontal="left" vertical="top" wrapText="1"/>
    </xf>
    <xf numFmtId="0" fontId="22" fillId="0" borderId="0" xfId="5" applyFont="1" applyFill="1" applyAlignment="1">
      <alignment horizontal="left" vertical="top" wrapText="1"/>
    </xf>
    <xf numFmtId="0" fontId="22" fillId="0" borderId="0" xfId="18" applyFont="1" applyFill="1" applyAlignment="1">
      <alignment horizontal="left"/>
    </xf>
    <xf numFmtId="165" fontId="6" fillId="0" borderId="0" xfId="3" applyNumberFormat="1" applyFont="1" applyFill="1" applyBorder="1" applyAlignment="1">
      <alignment horizontal="right" wrapText="1"/>
    </xf>
    <xf numFmtId="165" fontId="6" fillId="0" borderId="0" xfId="5" applyNumberFormat="1" applyFont="1" applyFill="1" applyAlignment="1">
      <alignment horizontal="left" vertical="top"/>
    </xf>
    <xf numFmtId="165" fontId="6" fillId="0" borderId="0" xfId="3" applyNumberFormat="1" applyFont="1" applyFill="1" applyBorder="1" applyAlignment="1">
      <alignment horizontal="right" vertical="center" wrapText="1"/>
    </xf>
    <xf numFmtId="0" fontId="6" fillId="0" borderId="0" xfId="3" applyFont="1" applyFill="1" applyAlignment="1">
      <alignment horizontal="center" vertical="center" wrapText="1"/>
    </xf>
    <xf numFmtId="0" fontId="18" fillId="0" borderId="0" xfId="3" applyFont="1" applyFill="1" applyAlignment="1">
      <alignment horizontal="left" vertical="top" wrapText="1"/>
    </xf>
    <xf numFmtId="165" fontId="6" fillId="0" borderId="0" xfId="3" applyNumberFormat="1" applyFont="1" applyFill="1" applyAlignment="1">
      <alignment horizontal="left"/>
    </xf>
    <xf numFmtId="0" fontId="6" fillId="0" borderId="0" xfId="5" applyFont="1" applyFill="1" applyAlignment="1">
      <alignment horizontal="left"/>
    </xf>
    <xf numFmtId="0" fontId="6" fillId="0" borderId="0" xfId="8" applyFont="1" applyFill="1" applyAlignment="1">
      <alignment horizontal="left"/>
    </xf>
    <xf numFmtId="49" fontId="18" fillId="0" borderId="0" xfId="3" applyNumberFormat="1" applyFont="1" applyFill="1" applyAlignment="1">
      <alignment horizontal="center" vertical="top"/>
    </xf>
    <xf numFmtId="0" fontId="6" fillId="0" borderId="0" xfId="3" applyNumberFormat="1" applyFont="1" applyFill="1" applyAlignment="1">
      <alignment horizontal="justify" vertical="top" wrapText="1"/>
    </xf>
    <xf numFmtId="4" fontId="6" fillId="0" borderId="0" xfId="3" applyNumberFormat="1" applyFont="1" applyFill="1" applyAlignment="1">
      <alignment horizontal="center"/>
    </xf>
    <xf numFmtId="0" fontId="6" fillId="0" borderId="0" xfId="3" applyFont="1" applyFill="1" applyBorder="1" applyAlignment="1">
      <alignment vertical="top" wrapText="1"/>
    </xf>
    <xf numFmtId="4" fontId="6" fillId="0" borderId="0" xfId="16" applyNumberFormat="1" applyFont="1" applyFill="1" applyAlignment="1">
      <alignment horizontal="right" vertical="center"/>
    </xf>
    <xf numFmtId="4" fontId="6" fillId="0" borderId="0" xfId="3" applyNumberFormat="1" applyFont="1" applyFill="1" applyAlignment="1">
      <alignment horizontal="right" vertical="center"/>
    </xf>
    <xf numFmtId="0" fontId="20" fillId="0" borderId="0" xfId="0" applyFont="1" applyFill="1"/>
    <xf numFmtId="4" fontId="17" fillId="0" borderId="0" xfId="3" applyNumberFormat="1" applyFont="1" applyFill="1" applyAlignment="1">
      <alignment horizontal="right" vertical="center"/>
    </xf>
    <xf numFmtId="4" fontId="3" fillId="0" borderId="0" xfId="16" applyNumberFormat="1" applyFont="1" applyFill="1" applyAlignment="1">
      <alignment horizontal="right" vertical="center"/>
    </xf>
    <xf numFmtId="4" fontId="6" fillId="0" borderId="0" xfId="3" applyNumberFormat="1" applyFont="1" applyFill="1" applyAlignment="1">
      <alignment horizontal="right" vertical="center" wrapText="1"/>
    </xf>
    <xf numFmtId="4" fontId="20" fillId="0" borderId="0" xfId="0" applyNumberFormat="1" applyFont="1" applyFill="1" applyAlignment="1">
      <alignment horizontal="right" vertical="center"/>
    </xf>
    <xf numFmtId="4" fontId="6" fillId="0" borderId="3" xfId="3" applyNumberFormat="1" applyFont="1" applyFill="1" applyBorder="1" applyAlignment="1"/>
    <xf numFmtId="0" fontId="8" fillId="0" borderId="0" xfId="3" applyFont="1" applyFill="1"/>
    <xf numFmtId="4" fontId="6" fillId="0" borderId="0" xfId="3" applyNumberFormat="1" applyFont="1" applyFill="1" applyAlignment="1"/>
    <xf numFmtId="0" fontId="3" fillId="0" borderId="0" xfId="3" applyFont="1" applyFill="1" applyAlignment="1">
      <alignment horizontal="left"/>
    </xf>
    <xf numFmtId="4" fontId="3" fillId="0" borderId="0" xfId="3" applyNumberFormat="1" applyFont="1" applyFill="1" applyAlignment="1"/>
    <xf numFmtId="0" fontId="8" fillId="0" borderId="0" xfId="3" applyFont="1" applyFill="1" applyAlignment="1">
      <alignment horizontal="justify" vertical="top" wrapText="1" readingOrder="1"/>
    </xf>
    <xf numFmtId="0" fontId="8" fillId="0" borderId="0" xfId="3" applyFont="1" applyFill="1" applyAlignment="1">
      <alignment horizontal="center" vertical="top"/>
    </xf>
    <xf numFmtId="16" fontId="8" fillId="0" borderId="0" xfId="3" applyNumberFormat="1" applyFont="1" applyFill="1" applyAlignment="1">
      <alignment horizontal="center" vertical="top" wrapText="1"/>
    </xf>
    <xf numFmtId="0" fontId="6" fillId="0" borderId="0" xfId="20" applyFont="1" applyFill="1" applyAlignment="1">
      <alignment horizontal="left"/>
    </xf>
    <xf numFmtId="0" fontId="6" fillId="0" borderId="0" xfId="20" applyFont="1" applyFill="1" applyAlignment="1">
      <alignment horizontal="right"/>
    </xf>
    <xf numFmtId="0" fontId="25" fillId="0" borderId="0" xfId="19" applyFont="1" applyFill="1" applyBorder="1" applyAlignment="1">
      <alignment horizontal="left" vertical="top" wrapText="1"/>
    </xf>
    <xf numFmtId="0" fontId="6" fillId="0" borderId="0" xfId="8" applyFont="1" applyFill="1" applyAlignment="1">
      <alignment horizontal="left" vertical="top" wrapText="1"/>
    </xf>
    <xf numFmtId="43" fontId="19" fillId="0" borderId="0" xfId="10" applyNumberFormat="1" applyFont="1" applyFill="1"/>
    <xf numFmtId="0" fontId="6" fillId="0" borderId="0" xfId="8" applyFont="1" applyFill="1" applyAlignment="1">
      <alignment horizontal="right"/>
    </xf>
    <xf numFmtId="16" fontId="8" fillId="0" borderId="0" xfId="10" applyNumberFormat="1" applyFont="1" applyFill="1" applyAlignment="1">
      <alignment horizontal="center" vertical="top"/>
    </xf>
    <xf numFmtId="0" fontId="19" fillId="0" borderId="0" xfId="10" applyFont="1" applyFill="1" applyAlignment="1">
      <alignment horizontal="left" vertical="justify" wrapText="1"/>
    </xf>
    <xf numFmtId="0" fontId="19" fillId="0" borderId="0" xfId="10" applyFont="1" applyFill="1" applyAlignment="1">
      <alignment horizontal="center"/>
    </xf>
    <xf numFmtId="2" fontId="19" fillId="0" borderId="0" xfId="10" applyNumberFormat="1" applyFont="1" applyFill="1"/>
    <xf numFmtId="4" fontId="59" fillId="0" borderId="0" xfId="0" applyNumberFormat="1" applyFont="1" applyFill="1" applyAlignment="1"/>
    <xf numFmtId="0" fontId="6" fillId="0" borderId="0" xfId="21" applyFont="1" applyFill="1" applyAlignment="1">
      <alignment horizontal="left" vertical="top" wrapText="1"/>
    </xf>
    <xf numFmtId="0" fontId="17" fillId="0" borderId="0" xfId="3" applyFont="1" applyFill="1" applyAlignment="1">
      <alignment horizontal="center" vertical="center"/>
    </xf>
    <xf numFmtId="16" fontId="18" fillId="0" borderId="0" xfId="3" applyNumberFormat="1" applyFont="1" applyFill="1" applyAlignment="1">
      <alignment horizontal="center" vertical="center" wrapText="1"/>
    </xf>
    <xf numFmtId="4" fontId="6" fillId="0" borderId="0" xfId="22" applyNumberFormat="1" applyFont="1" applyFill="1" applyAlignment="1">
      <alignment horizontal="right"/>
    </xf>
    <xf numFmtId="0" fontId="20" fillId="0" borderId="0" xfId="0" applyFont="1" applyFill="1" applyAlignment="1">
      <alignment horizontal="left"/>
    </xf>
    <xf numFmtId="0" fontId="18" fillId="0" borderId="0" xfId="0" applyFont="1" applyFill="1"/>
    <xf numFmtId="0" fontId="6" fillId="0" borderId="0" xfId="0" applyFont="1" applyFill="1" applyAlignment="1">
      <alignment wrapText="1"/>
    </xf>
    <xf numFmtId="4" fontId="20" fillId="0" borderId="0" xfId="0" applyNumberFormat="1" applyFont="1" applyFill="1"/>
    <xf numFmtId="0" fontId="6" fillId="0" borderId="0" xfId="0" applyFont="1" applyFill="1" applyAlignment="1">
      <alignment horizontal="left" wrapText="1"/>
    </xf>
    <xf numFmtId="0" fontId="6" fillId="26" borderId="0" xfId="8" applyFont="1" applyFill="1" applyAlignment="1">
      <alignment horizontal="left" vertical="top" wrapText="1"/>
    </xf>
    <xf numFmtId="0" fontId="6" fillId="0" borderId="0" xfId="1" applyFont="1" applyFill="1" applyAlignment="1">
      <alignment horizontal="left" vertical="top" wrapText="1"/>
    </xf>
    <xf numFmtId="0" fontId="4" fillId="0" borderId="0" xfId="0" applyFont="1" applyFill="1" applyAlignment="1">
      <alignment horizontal="left"/>
    </xf>
    <xf numFmtId="0" fontId="9" fillId="0" borderId="0" xfId="0" applyFont="1" applyFill="1" applyAlignment="1">
      <alignment horizontal="left" wrapText="1"/>
    </xf>
    <xf numFmtId="0" fontId="8" fillId="0" borderId="0" xfId="0" applyFont="1" applyFill="1" applyAlignment="1">
      <alignment horizontal="left" wrapText="1"/>
    </xf>
    <xf numFmtId="0" fontId="6" fillId="0" borderId="0" xfId="0" applyFont="1" applyFill="1" applyAlignment="1">
      <alignment horizontal="left" wrapText="1"/>
    </xf>
    <xf numFmtId="0" fontId="8" fillId="0" borderId="0" xfId="3" applyFont="1" applyFill="1" applyAlignment="1">
      <alignment horizontal="left" wrapText="1"/>
    </xf>
    <xf numFmtId="0" fontId="6" fillId="0" borderId="0" xfId="4" applyFont="1" applyFill="1" applyAlignment="1">
      <alignment horizontal="left" vertical="top" wrapText="1"/>
    </xf>
    <xf numFmtId="0" fontId="6" fillId="0" borderId="0" xfId="3" applyFont="1" applyFill="1" applyAlignment="1">
      <alignment wrapText="1"/>
    </xf>
    <xf numFmtId="0" fontId="6" fillId="0" borderId="0" xfId="3" applyFont="1" applyFill="1" applyAlignment="1">
      <alignment horizontal="left" wrapText="1"/>
    </xf>
    <xf numFmtId="0" fontId="6" fillId="0" borderId="0" xfId="3" applyFont="1" applyFill="1" applyAlignment="1">
      <alignment horizontal="left" vertical="top" wrapText="1"/>
    </xf>
    <xf numFmtId="0" fontId="6" fillId="0" borderId="0" xfId="4" applyFont="1" applyFill="1" applyAlignment="1">
      <alignment horizontal="left" wrapText="1"/>
    </xf>
    <xf numFmtId="0" fontId="6" fillId="0" borderId="0" xfId="0" applyFont="1" applyFill="1" applyAlignment="1">
      <alignment horizontal="left" vertical="top" wrapText="1"/>
    </xf>
    <xf numFmtId="0" fontId="18" fillId="0" borderId="0" xfId="3" applyFont="1" applyAlignment="1">
      <alignment horizontal="left" vertical="top" wrapText="1"/>
    </xf>
    <xf numFmtId="0" fontId="18" fillId="0" borderId="0" xfId="3" applyFont="1" applyAlignment="1">
      <alignment horizontal="left" wrapText="1"/>
    </xf>
    <xf numFmtId="0" fontId="10" fillId="0" borderId="0" xfId="3" applyFont="1" applyAlignment="1"/>
    <xf numFmtId="0" fontId="6" fillId="0" borderId="0" xfId="3" applyFont="1" applyAlignment="1">
      <alignment horizontal="left" vertical="top" wrapText="1"/>
    </xf>
    <xf numFmtId="0" fontId="10" fillId="0" borderId="0" xfId="3" applyFont="1" applyAlignment="1">
      <alignment horizontal="left" vertical="top" wrapText="1"/>
    </xf>
    <xf numFmtId="0" fontId="18" fillId="0" borderId="0" xfId="1" applyFont="1" applyFill="1" applyAlignment="1">
      <alignment horizontal="left" vertical="top" wrapText="1"/>
    </xf>
    <xf numFmtId="0" fontId="10" fillId="0" borderId="0" xfId="1" applyFont="1" applyFill="1" applyAlignment="1">
      <alignment horizontal="left" vertical="top" wrapText="1"/>
    </xf>
    <xf numFmtId="49" fontId="10" fillId="0" borderId="0" xfId="1" applyNumberFormat="1" applyFont="1" applyFill="1" applyAlignment="1">
      <alignment horizontal="left" vertical="top" wrapText="1"/>
    </xf>
    <xf numFmtId="0" fontId="6" fillId="0" borderId="0" xfId="1" applyFont="1" applyFill="1" applyAlignment="1">
      <alignment horizontal="left" vertical="top" wrapText="1"/>
    </xf>
    <xf numFmtId="0" fontId="18" fillId="0" borderId="0" xfId="3" applyFont="1" applyFill="1" applyAlignment="1">
      <alignment horizontal="left" wrapText="1"/>
    </xf>
    <xf numFmtId="0" fontId="6" fillId="0" borderId="0" xfId="3" applyFont="1" applyFill="1" applyAlignment="1">
      <alignment horizontal="justify" vertical="top" wrapText="1" readingOrder="1"/>
    </xf>
    <xf numFmtId="0" fontId="6" fillId="0" borderId="0" xfId="3" applyFont="1" applyFill="1" applyAlignment="1">
      <alignment horizontal="left" vertical="top" wrapText="1" readingOrder="1"/>
    </xf>
    <xf numFmtId="0" fontId="6" fillId="0" borderId="0" xfId="140" applyFont="1" applyFill="1" applyAlignment="1">
      <alignment horizontal="left" vertical="top" wrapText="1"/>
    </xf>
    <xf numFmtId="0" fontId="22" fillId="0" borderId="0" xfId="29" applyFont="1" applyFill="1" applyAlignment="1">
      <alignment vertical="top" wrapText="1"/>
    </xf>
    <xf numFmtId="0" fontId="22" fillId="0" borderId="0" xfId="16" applyFont="1" applyFill="1" applyAlignment="1">
      <alignment vertical="top" wrapText="1"/>
    </xf>
    <xf numFmtId="0" fontId="8" fillId="0" borderId="0" xfId="3" applyFont="1" applyAlignment="1">
      <alignment horizontal="left" wrapText="1"/>
    </xf>
    <xf numFmtId="0" fontId="10" fillId="0" borderId="0" xfId="3" applyFont="1" applyFill="1" applyAlignment="1">
      <alignment horizontal="justify" vertical="top" wrapText="1" readingOrder="1"/>
    </xf>
    <xf numFmtId="0" fontId="6" fillId="0" borderId="0" xfId="11" applyNumberFormat="1" applyFont="1" applyFill="1" applyBorder="1" applyAlignment="1" applyProtection="1">
      <alignment vertical="top" wrapText="1"/>
    </xf>
    <xf numFmtId="0" fontId="12" fillId="0" borderId="0" xfId="11" applyNumberFormat="1" applyFont="1" applyFill="1" applyBorder="1" applyAlignment="1" applyProtection="1">
      <alignment vertical="top" wrapText="1"/>
    </xf>
    <xf numFmtId="0" fontId="6" fillId="0" borderId="0" xfId="16" applyFill="1" applyAlignment="1">
      <alignment wrapText="1"/>
    </xf>
    <xf numFmtId="0" fontId="22" fillId="0" borderId="0" xfId="29" applyFont="1" applyFill="1" applyAlignment="1">
      <alignment horizontal="left" wrapText="1"/>
    </xf>
    <xf numFmtId="0" fontId="22" fillId="0" borderId="0" xfId="29" applyFont="1" applyFill="1" applyAlignment="1">
      <alignment vertical="top"/>
    </xf>
    <xf numFmtId="0" fontId="6" fillId="0" borderId="0" xfId="29" applyFont="1" applyFill="1" applyAlignment="1">
      <alignment horizontal="left" vertical="top" wrapText="1"/>
    </xf>
    <xf numFmtId="0" fontId="22" fillId="0" borderId="0" xfId="29" applyFont="1" applyFill="1" applyAlignment="1">
      <alignment horizontal="left" vertical="top" wrapText="1"/>
    </xf>
    <xf numFmtId="0" fontId="18" fillId="0" borderId="4" xfId="3" applyFont="1" applyFill="1" applyBorder="1" applyAlignment="1">
      <alignment horizontal="left" vertical="top" wrapText="1"/>
    </xf>
    <xf numFmtId="0" fontId="6" fillId="0" borderId="5" xfId="3" applyFont="1" applyFill="1" applyBorder="1" applyAlignment="1">
      <alignment horizontal="left" vertical="top" wrapText="1"/>
    </xf>
    <xf numFmtId="0" fontId="6" fillId="0" borderId="6" xfId="3" applyFont="1" applyFill="1" applyBorder="1" applyAlignment="1">
      <alignment horizontal="left" vertical="top" wrapText="1"/>
    </xf>
    <xf numFmtId="0" fontId="6" fillId="0" borderId="0" xfId="11" applyNumberFormat="1" applyFont="1" applyFill="1" applyBorder="1" applyAlignment="1" applyProtection="1">
      <alignment horizontal="left" wrapText="1"/>
    </xf>
    <xf numFmtId="0" fontId="6" fillId="0" borderId="0" xfId="3" applyFont="1" applyFill="1" applyBorder="1" applyAlignment="1">
      <alignment horizontal="left" vertical="top" wrapText="1"/>
    </xf>
    <xf numFmtId="0" fontId="6" fillId="0" borderId="0" xfId="3" applyFont="1" applyAlignment="1">
      <alignment horizontal="justify" vertical="top" wrapText="1" readingOrder="1"/>
    </xf>
    <xf numFmtId="0" fontId="20" fillId="0" borderId="0" xfId="0" applyFont="1" applyFill="1" applyBorder="1"/>
    <xf numFmtId="0" fontId="59" fillId="0" borderId="0" xfId="0" applyFont="1" applyFill="1" applyAlignment="1">
      <alignment horizontal="left" vertical="top" wrapText="1"/>
    </xf>
    <xf numFmtId="4" fontId="6" fillId="0" borderId="0" xfId="3" applyNumberFormat="1" applyFont="1" applyFill="1" applyBorder="1" applyAlignment="1" applyProtection="1">
      <alignment horizontal="right" wrapText="1"/>
      <protection locked="0"/>
    </xf>
    <xf numFmtId="4" fontId="6" fillId="0" borderId="1" xfId="3" applyNumberFormat="1" applyFont="1" applyFill="1" applyBorder="1" applyAlignment="1" applyProtection="1">
      <alignment horizontal="left" vertical="top" wrapText="1"/>
      <protection locked="0"/>
    </xf>
    <xf numFmtId="0" fontId="6" fillId="0" borderId="1" xfId="3" applyFont="1" applyFill="1" applyBorder="1" applyAlignment="1" applyProtection="1">
      <alignment horizontal="left" vertical="top" wrapText="1"/>
      <protection locked="0"/>
    </xf>
    <xf numFmtId="4" fontId="6" fillId="0" borderId="0" xfId="3" applyNumberFormat="1" applyFont="1" applyFill="1" applyBorder="1" applyAlignment="1" applyProtection="1">
      <alignment horizontal="left" vertical="top" wrapText="1"/>
      <protection locked="0"/>
    </xf>
    <xf numFmtId="0" fontId="6" fillId="0" borderId="0" xfId="3" applyFont="1" applyFill="1" applyBorder="1" applyAlignment="1" applyProtection="1">
      <alignment horizontal="left" vertical="top" wrapText="1"/>
      <protection locked="0"/>
    </xf>
    <xf numFmtId="4" fontId="59" fillId="0" borderId="0" xfId="0" applyNumberFormat="1" applyFont="1" applyFill="1" applyProtection="1">
      <protection locked="0"/>
    </xf>
    <xf numFmtId="0" fontId="59" fillId="0" borderId="0" xfId="0" applyFont="1" applyFill="1" applyProtection="1">
      <protection locked="0"/>
    </xf>
    <xf numFmtId="4" fontId="6" fillId="0" borderId="0" xfId="17" applyNumberFormat="1" applyFont="1" applyFill="1" applyAlignment="1" applyProtection="1">
      <alignment horizontal="right"/>
      <protection locked="0"/>
    </xf>
    <xf numFmtId="4" fontId="17" fillId="0" borderId="16" xfId="0" applyNumberFormat="1" applyFont="1" applyFill="1" applyBorder="1" applyProtection="1">
      <protection locked="0"/>
    </xf>
    <xf numFmtId="4" fontId="59" fillId="0" borderId="0" xfId="0" applyNumberFormat="1" applyFont="1" applyFill="1" applyBorder="1" applyProtection="1">
      <protection locked="0"/>
    </xf>
    <xf numFmtId="0" fontId="59" fillId="0" borderId="0" xfId="0" applyFont="1" applyFill="1" applyBorder="1" applyProtection="1">
      <protection locked="0"/>
    </xf>
    <xf numFmtId="4" fontId="59" fillId="0" borderId="2" xfId="0" applyNumberFormat="1" applyFont="1" applyFill="1" applyBorder="1" applyProtection="1">
      <protection locked="0"/>
    </xf>
    <xf numFmtId="0" fontId="59" fillId="0" borderId="2" xfId="0" applyFont="1" applyFill="1" applyBorder="1" applyProtection="1">
      <protection locked="0"/>
    </xf>
    <xf numFmtId="4" fontId="6" fillId="0" borderId="0" xfId="16" applyNumberFormat="1" applyFont="1" applyFill="1" applyAlignment="1" applyProtection="1">
      <alignment horizontal="right"/>
      <protection locked="0"/>
    </xf>
    <xf numFmtId="4" fontId="6" fillId="0" borderId="0" xfId="3" applyNumberFormat="1" applyFont="1" applyFill="1" applyProtection="1">
      <protection locked="0"/>
    </xf>
    <xf numFmtId="0" fontId="22" fillId="0" borderId="0" xfId="3" applyFont="1" applyFill="1" applyBorder="1" applyAlignment="1" applyProtection="1">
      <alignment horizontal="left" vertical="top" wrapText="1"/>
      <protection locked="0"/>
    </xf>
    <xf numFmtId="4" fontId="10" fillId="0" borderId="1" xfId="3" applyNumberFormat="1" applyFont="1" applyBorder="1" applyAlignment="1" applyProtection="1">
      <alignment horizontal="left" vertical="top" wrapText="1"/>
      <protection locked="0"/>
    </xf>
    <xf numFmtId="4" fontId="10" fillId="0" borderId="0" xfId="3" applyNumberFormat="1" applyFont="1" applyAlignment="1" applyProtection="1">
      <alignment horizontal="left" wrapText="1"/>
      <protection locked="0"/>
    </xf>
    <xf numFmtId="4" fontId="6" fillId="0" borderId="0" xfId="3" applyNumberFormat="1" applyFont="1" applyAlignment="1" applyProtection="1">
      <alignment horizontal="right" wrapText="1"/>
      <protection locked="0"/>
    </xf>
    <xf numFmtId="4" fontId="10" fillId="0" borderId="0" xfId="3" applyNumberFormat="1" applyFont="1" applyAlignment="1" applyProtection="1">
      <alignment horizontal="right" wrapText="1"/>
      <protection locked="0"/>
    </xf>
    <xf numFmtId="4" fontId="6" fillId="0" borderId="0" xfId="3" applyNumberFormat="1" applyFont="1" applyBorder="1" applyAlignment="1" applyProtection="1">
      <alignment horizontal="right" wrapText="1"/>
      <protection locked="0"/>
    </xf>
    <xf numFmtId="4" fontId="10" fillId="0" borderId="0" xfId="3" applyNumberFormat="1" applyFont="1" applyBorder="1" applyAlignment="1" applyProtection="1">
      <alignment horizontal="right" vertical="top" wrapText="1"/>
      <protection locked="0"/>
    </xf>
    <xf numFmtId="4" fontId="10" fillId="0" borderId="0" xfId="3" applyNumberFormat="1" applyFont="1" applyFill="1" applyBorder="1" applyAlignment="1" applyProtection="1">
      <alignment horizontal="right" wrapText="1"/>
      <protection locked="0"/>
    </xf>
    <xf numFmtId="4" fontId="6" fillId="0" borderId="1" xfId="3" applyNumberFormat="1" applyFont="1" applyFill="1" applyBorder="1" applyAlignment="1" applyProtection="1">
      <alignment horizontal="right" vertical="center" wrapText="1"/>
      <protection locked="0"/>
    </xf>
    <xf numFmtId="4" fontId="6" fillId="0" borderId="0" xfId="3" applyNumberFormat="1" applyFont="1" applyFill="1" applyBorder="1" applyAlignment="1" applyProtection="1">
      <alignment horizontal="right" vertical="center" wrapText="1"/>
      <protection locked="0"/>
    </xf>
    <xf numFmtId="4" fontId="6" fillId="0" borderId="0" xfId="3" applyNumberFormat="1" applyFont="1" applyFill="1" applyAlignment="1" applyProtection="1">
      <alignment horizontal="right" vertical="center"/>
      <protection locked="0"/>
    </xf>
    <xf numFmtId="4" fontId="17" fillId="0" borderId="16" xfId="0" applyNumberFormat="1" applyFont="1" applyFill="1" applyBorder="1" applyAlignment="1" applyProtection="1">
      <alignment horizontal="right" vertical="center"/>
      <protection locked="0"/>
    </xf>
    <xf numFmtId="4" fontId="59" fillId="0" borderId="0" xfId="0" applyNumberFormat="1" applyFont="1" applyFill="1" applyBorder="1" applyAlignment="1" applyProtection="1">
      <alignment horizontal="right" vertical="center"/>
      <protection locked="0"/>
    </xf>
    <xf numFmtId="4" fontId="59" fillId="0" borderId="2" xfId="0" applyNumberFormat="1" applyFont="1" applyFill="1" applyBorder="1" applyAlignment="1" applyProtection="1">
      <alignment horizontal="right" vertical="center"/>
      <protection locked="0"/>
    </xf>
    <xf numFmtId="4" fontId="59" fillId="0" borderId="0" xfId="0" applyNumberFormat="1" applyFont="1" applyFill="1" applyAlignment="1" applyProtection="1">
      <alignment horizontal="right" vertical="center"/>
      <protection locked="0"/>
    </xf>
    <xf numFmtId="4" fontId="62" fillId="0" borderId="0" xfId="18" applyNumberFormat="1" applyFont="1" applyFill="1" applyAlignment="1" applyProtection="1">
      <alignment horizontal="right" vertical="center"/>
      <protection locked="0"/>
    </xf>
    <xf numFmtId="4" fontId="63" fillId="0" borderId="0" xfId="10" applyNumberFormat="1" applyFont="1" applyFill="1" applyAlignment="1" applyProtection="1">
      <alignment horizontal="right" vertical="center"/>
      <protection locked="0"/>
    </xf>
    <xf numFmtId="4" fontId="6" fillId="0" borderId="0" xfId="16" applyNumberFormat="1" applyFont="1" applyFill="1" applyAlignment="1" applyProtection="1">
      <alignment horizontal="right" vertical="center"/>
      <protection locked="0"/>
    </xf>
    <xf numFmtId="0" fontId="10" fillId="0" borderId="1" xfId="3" applyFont="1" applyBorder="1" applyAlignment="1" applyProtection="1">
      <alignment horizontal="left" vertical="top" wrapText="1"/>
      <protection locked="0"/>
    </xf>
    <xf numFmtId="0" fontId="10" fillId="0" borderId="0" xfId="3" applyFont="1" applyBorder="1" applyAlignment="1" applyProtection="1">
      <alignment horizontal="left" vertical="top" wrapText="1"/>
      <protection locked="0"/>
    </xf>
    <xf numFmtId="4" fontId="13" fillId="0" borderId="0" xfId="3" applyNumberFormat="1" applyFont="1" applyFill="1" applyBorder="1" applyAlignment="1" applyProtection="1">
      <alignment horizontal="left" vertical="top" wrapText="1"/>
      <protection locked="0"/>
    </xf>
    <xf numFmtId="0" fontId="13" fillId="0" borderId="0" xfId="3" applyFont="1" applyBorder="1" applyAlignment="1" applyProtection="1">
      <alignment horizontal="left" vertical="top" wrapText="1"/>
      <protection locked="0"/>
    </xf>
    <xf numFmtId="4" fontId="12" fillId="0" borderId="0" xfId="3" applyNumberFormat="1" applyFont="1" applyFill="1" applyBorder="1" applyAlignment="1" applyProtection="1">
      <alignment wrapText="1"/>
      <protection locked="0"/>
    </xf>
    <xf numFmtId="4" fontId="12" fillId="0" borderId="0" xfId="3" applyNumberFormat="1" applyFont="1" applyAlignment="1" applyProtection="1">
      <protection locked="0"/>
    </xf>
    <xf numFmtId="43" fontId="19" fillId="0" borderId="0" xfId="10" applyNumberFormat="1" applyFont="1" applyProtection="1">
      <protection locked="0"/>
    </xf>
    <xf numFmtId="0" fontId="10" fillId="0" borderId="3" xfId="3" applyFont="1" applyFill="1" applyBorder="1" applyProtection="1">
      <protection locked="0"/>
    </xf>
    <xf numFmtId="4" fontId="8" fillId="0" borderId="3" xfId="3" applyNumberFormat="1" applyFont="1" applyFill="1" applyBorder="1" applyProtection="1">
      <protection locked="0"/>
    </xf>
    <xf numFmtId="4" fontId="6" fillId="0" borderId="1" xfId="3" applyNumberFormat="1" applyFont="1" applyFill="1" applyBorder="1" applyAlignment="1" applyProtection="1">
      <alignment wrapText="1"/>
      <protection locked="0"/>
    </xf>
    <xf numFmtId="4" fontId="6" fillId="0" borderId="0" xfId="3" applyNumberFormat="1" applyFont="1" applyFill="1" applyBorder="1" applyAlignment="1" applyProtection="1">
      <alignment wrapText="1"/>
      <protection locked="0"/>
    </xf>
    <xf numFmtId="4" fontId="22" fillId="0" borderId="0" xfId="3" applyNumberFormat="1" applyFont="1" applyFill="1" applyBorder="1" applyAlignment="1" applyProtection="1">
      <alignment wrapText="1"/>
      <protection locked="0"/>
    </xf>
    <xf numFmtId="4" fontId="6" fillId="0" borderId="0" xfId="3" applyNumberFormat="1" applyFont="1" applyFill="1" applyAlignment="1" applyProtection="1">
      <protection locked="0"/>
    </xf>
    <xf numFmtId="4" fontId="19" fillId="0" borderId="0" xfId="10" applyNumberFormat="1" applyFont="1" applyFill="1" applyAlignment="1" applyProtection="1">
      <protection locked="0"/>
    </xf>
    <xf numFmtId="4" fontId="25" fillId="0" borderId="0" xfId="10" applyNumberFormat="1" applyFont="1" applyFill="1" applyAlignment="1" applyProtection="1">
      <protection locked="0"/>
    </xf>
    <xf numFmtId="4" fontId="6" fillId="0" borderId="0" xfId="0" applyNumberFormat="1" applyFont="1" applyFill="1"/>
    <xf numFmtId="4" fontId="6" fillId="0" borderId="1" xfId="3" applyNumberFormat="1" applyFont="1" applyBorder="1" applyAlignment="1" applyProtection="1">
      <alignment horizontal="left" vertical="top" wrapText="1"/>
      <protection locked="0"/>
    </xf>
    <xf numFmtId="4" fontId="6" fillId="0" borderId="0" xfId="3" applyNumberFormat="1" applyFont="1" applyBorder="1" applyAlignment="1" applyProtection="1">
      <alignment horizontal="left" vertical="top" wrapText="1"/>
      <protection locked="0"/>
    </xf>
    <xf numFmtId="4" fontId="59" fillId="0" borderId="0" xfId="0" applyNumberFormat="1" applyFont="1" applyProtection="1">
      <protection locked="0"/>
    </xf>
    <xf numFmtId="4" fontId="6" fillId="0" borderId="0" xfId="0" applyNumberFormat="1" applyFont="1" applyProtection="1">
      <protection locked="0"/>
    </xf>
    <xf numFmtId="4" fontId="6" fillId="0" borderId="0" xfId="0" applyNumberFormat="1" applyFont="1" applyFill="1" applyProtection="1">
      <protection locked="0"/>
    </xf>
    <xf numFmtId="4" fontId="6" fillId="0" borderId="0" xfId="3" applyNumberFormat="1" applyFont="1" applyProtection="1">
      <protection locked="0"/>
    </xf>
    <xf numFmtId="4" fontId="12" fillId="0" borderId="0" xfId="0" applyNumberFormat="1" applyFont="1" applyFill="1"/>
    <xf numFmtId="4" fontId="6" fillId="0" borderId="1" xfId="3" applyNumberFormat="1" applyFont="1" applyFill="1" applyBorder="1" applyAlignment="1" applyProtection="1">
      <alignment horizontal="center" vertical="top" wrapText="1"/>
      <protection locked="0"/>
    </xf>
    <xf numFmtId="0" fontId="6" fillId="0" borderId="1" xfId="3" applyFont="1" applyFill="1" applyBorder="1" applyAlignment="1" applyProtection="1">
      <alignment horizontal="center" vertical="top" wrapText="1"/>
      <protection locked="0"/>
    </xf>
    <xf numFmtId="4" fontId="0" fillId="0" borderId="0" xfId="0" applyNumberFormat="1" applyFill="1" applyProtection="1">
      <protection locked="0"/>
    </xf>
    <xf numFmtId="4" fontId="12" fillId="0" borderId="0" xfId="0" applyNumberFormat="1" applyFont="1" applyFill="1" applyProtection="1">
      <protection locked="0"/>
    </xf>
    <xf numFmtId="0" fontId="12" fillId="0" borderId="0" xfId="0" applyFont="1" applyFill="1" applyProtection="1">
      <protection locked="0"/>
    </xf>
    <xf numFmtId="4" fontId="65" fillId="0" borderId="0" xfId="0" applyNumberFormat="1" applyFont="1" applyFill="1"/>
    <xf numFmtId="4" fontId="6" fillId="0" borderId="0" xfId="3" applyNumberFormat="1" applyFont="1" applyFill="1" applyBorder="1" applyAlignment="1" applyProtection="1">
      <alignment horizontal="center" vertical="top" wrapText="1"/>
      <protection locked="0"/>
    </xf>
    <xf numFmtId="4" fontId="64" fillId="0" borderId="0" xfId="0" applyNumberFormat="1" applyFont="1" applyFill="1" applyProtection="1">
      <protection locked="0"/>
    </xf>
    <xf numFmtId="4" fontId="20" fillId="0" borderId="0" xfId="0" applyNumberFormat="1" applyFont="1" applyFill="1" applyProtection="1">
      <protection locked="0"/>
    </xf>
    <xf numFmtId="4" fontId="6" fillId="0" borderId="1" xfId="3" applyNumberFormat="1" applyFont="1" applyFill="1" applyBorder="1" applyAlignment="1" applyProtection="1">
      <alignment horizontal="center" vertical="center" wrapText="1"/>
      <protection locked="0"/>
    </xf>
    <xf numFmtId="4" fontId="6" fillId="0" borderId="0" xfId="3" applyNumberFormat="1" applyFont="1" applyFill="1" applyBorder="1" applyAlignment="1" applyProtection="1">
      <alignment horizontal="center" vertical="center" wrapText="1"/>
      <protection locked="0"/>
    </xf>
    <xf numFmtId="4" fontId="59" fillId="0" borderId="0" xfId="0" applyNumberFormat="1" applyFont="1" applyFill="1" applyAlignment="1" applyProtection="1">
      <alignment horizontal="center" vertical="center"/>
      <protection locked="0"/>
    </xf>
    <xf numFmtId="164" fontId="54" fillId="0" borderId="22" xfId="139" applyFont="1" applyFill="1" applyBorder="1" applyAlignment="1" applyProtection="1">
      <alignment horizontal="left"/>
      <protection locked="0"/>
    </xf>
    <xf numFmtId="0" fontId="12" fillId="0" borderId="0" xfId="0" applyFont="1"/>
    <xf numFmtId="0" fontId="66" fillId="0" borderId="0" xfId="0" applyFont="1" applyBorder="1" applyAlignment="1">
      <alignment horizontal="center"/>
    </xf>
    <xf numFmtId="0" fontId="66" fillId="0" borderId="16" xfId="0" applyFont="1" applyBorder="1"/>
    <xf numFmtId="0" fontId="18" fillId="0" borderId="16" xfId="3" applyFont="1" applyBorder="1" applyAlignment="1">
      <alignment horizontal="right"/>
    </xf>
    <xf numFmtId="2" fontId="18" fillId="0" borderId="16" xfId="16" applyNumberFormat="1" applyFont="1" applyBorder="1" applyAlignment="1">
      <alignment horizontal="right" wrapText="1"/>
    </xf>
    <xf numFmtId="0" fontId="66" fillId="0" borderId="16" xfId="0" applyFont="1" applyFill="1" applyBorder="1"/>
    <xf numFmtId="0" fontId="66" fillId="0" borderId="16" xfId="0" applyFont="1" applyFill="1" applyBorder="1" applyProtection="1">
      <protection locked="0"/>
    </xf>
    <xf numFmtId="4" fontId="12" fillId="0" borderId="0" xfId="0" applyNumberFormat="1" applyFont="1" applyProtection="1">
      <protection locked="0"/>
    </xf>
    <xf numFmtId="0" fontId="12" fillId="0" borderId="0" xfId="0" applyFont="1" applyProtection="1">
      <protection locked="0"/>
    </xf>
    <xf numFmtId="0" fontId="67" fillId="0" borderId="0" xfId="0" applyFont="1" applyFill="1" applyBorder="1" applyAlignment="1">
      <alignment horizontal="right" vertical="top"/>
    </xf>
    <xf numFmtId="0" fontId="62" fillId="0" borderId="22" xfId="0" applyFont="1" applyFill="1" applyBorder="1" applyAlignment="1">
      <alignment horizontal="left"/>
    </xf>
    <xf numFmtId="167" fontId="67" fillId="0" borderId="22" xfId="0" applyNumberFormat="1" applyFont="1" applyFill="1" applyBorder="1" applyAlignment="1">
      <alignment horizontal="center"/>
    </xf>
    <xf numFmtId="164" fontId="67" fillId="0" borderId="22" xfId="139" applyFont="1" applyFill="1" applyBorder="1" applyAlignment="1" applyProtection="1">
      <alignment horizontal="left"/>
      <protection locked="0"/>
    </xf>
    <xf numFmtId="0" fontId="62" fillId="0" borderId="0" xfId="0" applyFont="1" applyFill="1" applyBorder="1" applyAlignment="1">
      <alignment horizontal="left" vertical="top"/>
    </xf>
    <xf numFmtId="0" fontId="62" fillId="0" borderId="0" xfId="0" applyFont="1" applyFill="1" applyBorder="1" applyAlignment="1">
      <alignment horizontal="left"/>
    </xf>
    <xf numFmtId="167" fontId="62" fillId="0" borderId="0" xfId="0" applyNumberFormat="1" applyFont="1" applyFill="1" applyBorder="1" applyAlignment="1">
      <alignment horizontal="center"/>
    </xf>
    <xf numFmtId="164" fontId="67" fillId="0" borderId="0" xfId="139" applyFont="1" applyFill="1" applyBorder="1" applyAlignment="1" applyProtection="1">
      <alignment horizontal="left"/>
      <protection locked="0"/>
    </xf>
    <xf numFmtId="0" fontId="67" fillId="0" borderId="0" xfId="0" applyFont="1" applyFill="1" applyAlignment="1">
      <alignment horizontal="right" vertical="top" wrapText="1"/>
    </xf>
    <xf numFmtId="0" fontId="51" fillId="0" borderId="2" xfId="0" applyFont="1" applyFill="1" applyBorder="1" applyAlignment="1" applyProtection="1">
      <alignment horizontal="right" wrapText="1"/>
      <protection locked="0"/>
    </xf>
    <xf numFmtId="167" fontId="67" fillId="0" borderId="2" xfId="0" quotePrefix="1" applyNumberFormat="1" applyFont="1" applyFill="1" applyBorder="1" applyAlignment="1">
      <alignment horizontal="center"/>
    </xf>
    <xf numFmtId="164" fontId="18" fillId="0" borderId="2" xfId="139" applyFont="1" applyFill="1" applyBorder="1" applyAlignment="1" applyProtection="1">
      <protection locked="0"/>
    </xf>
  </cellXfs>
  <cellStyles count="248">
    <cellStyle name="20% - Accent1 2" xfId="39"/>
    <cellStyle name="20% - Accent1 4" xfId="140"/>
    <cellStyle name="20% - Accent3 2" xfId="40"/>
    <cellStyle name="20% - Accent3 2 2" xfId="41"/>
    <cellStyle name="20% - Isticanje1" xfId="153"/>
    <cellStyle name="20% - Isticanje1 2" xfId="42"/>
    <cellStyle name="20% - Isticanje2" xfId="152"/>
    <cellStyle name="20% - Isticanje2 2" xfId="43"/>
    <cellStyle name="20% - Isticanje3" xfId="151"/>
    <cellStyle name="20% - Isticanje3 2" xfId="44"/>
    <cellStyle name="20% - Isticanje4" xfId="150"/>
    <cellStyle name="20% - Isticanje4 2" xfId="45"/>
    <cellStyle name="20% - Isticanje5" xfId="149"/>
    <cellStyle name="20% - Isticanje5 2" xfId="46"/>
    <cellStyle name="20% - Isticanje6" xfId="145"/>
    <cellStyle name="20% - Isticanje6 2" xfId="47"/>
    <cellStyle name="40% - Isticanje2" xfId="144"/>
    <cellStyle name="40% - Isticanje2 2" xfId="48"/>
    <cellStyle name="40% - Isticanje3" xfId="146"/>
    <cellStyle name="40% - Isticanje3 2" xfId="49"/>
    <cellStyle name="40% - Isticanje4" xfId="147"/>
    <cellStyle name="40% - Isticanje4 2" xfId="50"/>
    <cellStyle name="40% - Isticanje5" xfId="148"/>
    <cellStyle name="40% - Isticanje5 2" xfId="51"/>
    <cellStyle name="40% - Isticanje6" xfId="155"/>
    <cellStyle name="40% - Isticanje6 2" xfId="52"/>
    <cellStyle name="40% - Naglasak1" xfId="156"/>
    <cellStyle name="40% - Naglasak1 2" xfId="53"/>
    <cellStyle name="60% - Isticanje1" xfId="157"/>
    <cellStyle name="60% - Isticanje1 2" xfId="54"/>
    <cellStyle name="60% - Isticanje2" xfId="158"/>
    <cellStyle name="60% - Isticanje2 2" xfId="55"/>
    <cellStyle name="60% - Isticanje3" xfId="159"/>
    <cellStyle name="60% - Isticanje3 2" xfId="56"/>
    <cellStyle name="60% - Isticanje4" xfId="160"/>
    <cellStyle name="60% - Isticanje4 2" xfId="57"/>
    <cellStyle name="60% - Isticanje5" xfId="161"/>
    <cellStyle name="60% - Isticanje5 2" xfId="58"/>
    <cellStyle name="60% - Isticanje6" xfId="162"/>
    <cellStyle name="60% - Isticanje6 2" xfId="59"/>
    <cellStyle name="Accent5 2" xfId="60"/>
    <cellStyle name="Bad 2" xfId="61"/>
    <cellStyle name="Bilješka" xfId="163"/>
    <cellStyle name="Bilješka 2" xfId="62"/>
    <cellStyle name="Bilješka 2 2" xfId="63"/>
    <cellStyle name="Bilješka 3" xfId="64"/>
    <cellStyle name="Comma" xfId="139" builtinId="3"/>
    <cellStyle name="Comma 2" xfId="65"/>
    <cellStyle name="Comma 2 2" xfId="66"/>
    <cellStyle name="Comma 2 2 2" xfId="67"/>
    <cellStyle name="Comma 2 3" xfId="213"/>
    <cellStyle name="Comma 3" xfId="13"/>
    <cellStyle name="Comma 4" xfId="23"/>
    <cellStyle name="Currency 2" xfId="246"/>
    <cellStyle name="Dobro" xfId="1"/>
    <cellStyle name="Dobro 2" xfId="6"/>
    <cellStyle name="Dobro 2 2" xfId="68"/>
    <cellStyle name="Excel Built-in Good" xfId="9"/>
    <cellStyle name="Excel Built-in Normal" xfId="229"/>
    <cellStyle name="Excel Built-in Normal 1" xfId="245"/>
    <cellStyle name="Good 2" xfId="29"/>
    <cellStyle name="Good 2 2" xfId="11"/>
    <cellStyle name="Good 2 2 2" xfId="18"/>
    <cellStyle name="Good 3" xfId="30"/>
    <cellStyle name="Good 4" xfId="69"/>
    <cellStyle name="Isticanje1" xfId="164"/>
    <cellStyle name="Isticanje1 2" xfId="70"/>
    <cellStyle name="Isticanje2" xfId="165"/>
    <cellStyle name="Isticanje2 2" xfId="71"/>
    <cellStyle name="Isticanje3" xfId="166"/>
    <cellStyle name="Isticanje3 2" xfId="72"/>
    <cellStyle name="Isticanje4" xfId="167"/>
    <cellStyle name="Isticanje4 2" xfId="73"/>
    <cellStyle name="Isticanje5" xfId="168"/>
    <cellStyle name="Isticanje5 2" xfId="74"/>
    <cellStyle name="Isticanje6" xfId="169"/>
    <cellStyle name="Isticanje6 2" xfId="75"/>
    <cellStyle name="Izlaz" xfId="170"/>
    <cellStyle name="Izlaz 2" xfId="76"/>
    <cellStyle name="Izlaz 2 2" xfId="77"/>
    <cellStyle name="Izlaz 3" xfId="78"/>
    <cellStyle name="Izračun" xfId="171"/>
    <cellStyle name="Izračun 2" xfId="79"/>
    <cellStyle name="Izračun 2 2" xfId="80"/>
    <cellStyle name="Izračun 3" xfId="81"/>
    <cellStyle name="Loše" xfId="172"/>
    <cellStyle name="Loše 2" xfId="82"/>
    <cellStyle name="Naslov" xfId="173"/>
    <cellStyle name="Naslov 1" xfId="174"/>
    <cellStyle name="Naslov 1 2" xfId="83"/>
    <cellStyle name="Naslov 2" xfId="175"/>
    <cellStyle name="Naslov 2 2" xfId="84"/>
    <cellStyle name="Naslov 3" xfId="176"/>
    <cellStyle name="Naslov 3 2" xfId="85"/>
    <cellStyle name="Naslov 4" xfId="177"/>
    <cellStyle name="Naslov 4 2" xfId="86"/>
    <cellStyle name="Naslov 5" xfId="87"/>
    <cellStyle name="Neutralno" xfId="178"/>
    <cellStyle name="Neutralno 2" xfId="88"/>
    <cellStyle name="Normal" xfId="0" builtinId="0"/>
    <cellStyle name="Normal 10" xfId="16"/>
    <cellStyle name="Normal 10 2" xfId="22"/>
    <cellStyle name="Normal 10 2 2" xfId="242"/>
    <cellStyle name="Normal 10 3" xfId="216"/>
    <cellStyle name="Normal 11" xfId="223"/>
    <cellStyle name="Normal 12" xfId="25"/>
    <cellStyle name="Normal 12 2" xfId="89"/>
    <cellStyle name="Normal 15" xfId="227"/>
    <cellStyle name="Normal 2" xfId="3"/>
    <cellStyle name="Normal 2 2" xfId="31"/>
    <cellStyle name="Normal 2 2 2" xfId="32"/>
    <cellStyle name="Normal 2 2 2 2" xfId="179"/>
    <cellStyle name="Normal 2 2 2 2 2" xfId="226"/>
    <cellStyle name="Normal 2 2 3" xfId="90"/>
    <cellStyle name="Normal 2 2 3 2" xfId="225"/>
    <cellStyle name="Normal 2 2 3 3" xfId="180"/>
    <cellStyle name="Normal 2 2 4" xfId="238"/>
    <cellStyle name="Normal 2 29" xfId="91"/>
    <cellStyle name="Normal 2 3" xfId="33"/>
    <cellStyle name="Normal 2 3 2" xfId="92"/>
    <cellStyle name="Normal 2 3 3" xfId="181"/>
    <cellStyle name="Normal 2 3_GFOS-FAZA 1-TROSKOVNIK-GRAD-ZANAT" xfId="93"/>
    <cellStyle name="Normal 2 4" xfId="37"/>
    <cellStyle name="Normal 2 4 2" xfId="183"/>
    <cellStyle name="Normal 2 4 2 2" xfId="233"/>
    <cellStyle name="Normal 2 4 2 2 2" xfId="244"/>
    <cellStyle name="Normal 2 4 3" xfId="182"/>
    <cellStyle name="Normal 2 5" xfId="14"/>
    <cellStyle name="Normal 2 5 2" xfId="240"/>
    <cellStyle name="Normal 2 6" xfId="27"/>
    <cellStyle name="Normal 20" xfId="94"/>
    <cellStyle name="Normal 22" xfId="95"/>
    <cellStyle name="Normal 23" xfId="96"/>
    <cellStyle name="Normal 24" xfId="97"/>
    <cellStyle name="Normal 25" xfId="98"/>
    <cellStyle name="Normal 26" xfId="99"/>
    <cellStyle name="Normal 27" xfId="100"/>
    <cellStyle name="Normal 27 2" xfId="185"/>
    <cellStyle name="Normal 27 3" xfId="184"/>
    <cellStyle name="Normal 28" xfId="101"/>
    <cellStyle name="Normal 29" xfId="102"/>
    <cellStyle name="Normal 3" xfId="12"/>
    <cellStyle name="Normal 3 13" xfId="186"/>
    <cellStyle name="Normal 3 18" xfId="187"/>
    <cellStyle name="Normal 3 2" xfId="34"/>
    <cellStyle name="Normal 3 2 2" xfId="103"/>
    <cellStyle name="Normal 3 2 2 2" xfId="230"/>
    <cellStyle name="Normal 3 2 2 3" xfId="224"/>
    <cellStyle name="Normal 3 2 3" xfId="141"/>
    <cellStyle name="Normal 3 21" xfId="188"/>
    <cellStyle name="Normal 3 3" xfId="104"/>
    <cellStyle name="Normal 3 3 2" xfId="208"/>
    <cellStyle name="Normal 3 4" xfId="28"/>
    <cellStyle name="Normal 3 4 2" xfId="222"/>
    <cellStyle name="Normal 3 5" xfId="214"/>
    <cellStyle name="Normal 3_GFOS-FAZA 1-TROSKOVNIK-GRAD-ZANAT" xfId="105"/>
    <cellStyle name="Normal 30" xfId="106"/>
    <cellStyle name="Normal 31" xfId="107"/>
    <cellStyle name="Normal 32" xfId="108"/>
    <cellStyle name="Normal 33" xfId="109"/>
    <cellStyle name="Normal 34" xfId="110"/>
    <cellStyle name="Normal 35" xfId="111"/>
    <cellStyle name="Normal 36" xfId="112"/>
    <cellStyle name="Normal 37" xfId="113"/>
    <cellStyle name="Normal 38" xfId="114"/>
    <cellStyle name="Normal 39" xfId="115"/>
    <cellStyle name="Normal 4" xfId="35"/>
    <cellStyle name="Normal 4 2" xfId="38"/>
    <cellStyle name="Normal 4 2 2" xfId="116"/>
    <cellStyle name="Normal 4 2 3" xfId="189"/>
    <cellStyle name="Normal 4 3" xfId="117"/>
    <cellStyle name="Normal 4 4" xfId="154"/>
    <cellStyle name="Normal 40" xfId="118"/>
    <cellStyle name="Normal 41" xfId="119"/>
    <cellStyle name="Normal 42 3" xfId="120"/>
    <cellStyle name="Normal 44" xfId="190"/>
    <cellStyle name="Normal 44 2" xfId="121"/>
    <cellStyle name="Normal 47" xfId="122"/>
    <cellStyle name="Normal 49" xfId="191"/>
    <cellStyle name="Normal 5" xfId="123"/>
    <cellStyle name="Normal 5 11" xfId="235"/>
    <cellStyle name="Normal 5 2" xfId="124"/>
    <cellStyle name="Normal 5 2 2" xfId="192"/>
    <cellStyle name="Normal 5 3" xfId="203"/>
    <cellStyle name="Normal 5 3 2" xfId="219"/>
    <cellStyle name="Normal 5 3 3" xfId="211"/>
    <cellStyle name="Normal 5 4" xfId="217"/>
    <cellStyle name="Normal 5 4 2" xfId="15"/>
    <cellStyle name="Normal 5 5" xfId="209"/>
    <cellStyle name="Normal 6" xfId="125"/>
    <cellStyle name="Normal 6 2" xfId="193"/>
    <cellStyle name="Normal 7" xfId="21"/>
    <cellStyle name="Normal 7 2" xfId="204"/>
    <cellStyle name="Normal 7 2 2" xfId="220"/>
    <cellStyle name="Normal 7 2 3" xfId="212"/>
    <cellStyle name="Normal 7 3" xfId="218"/>
    <cellStyle name="Normal 7 4" xfId="210"/>
    <cellStyle name="Normal 7 5" xfId="194"/>
    <cellStyle name="Normal 8" xfId="26"/>
    <cellStyle name="Normal 8 2" xfId="206"/>
    <cellStyle name="Normal 8 3" xfId="207"/>
    <cellStyle name="Normal 8 4" xfId="205"/>
    <cellStyle name="Normal 9" xfId="24"/>
    <cellStyle name="Normal 9 2" xfId="126"/>
    <cellStyle name="Normal 9 2 2" xfId="232"/>
    <cellStyle name="Normal 9 3" xfId="143"/>
    <cellStyle name="Normal_1_NASLOVNICA" xfId="2"/>
    <cellStyle name="Normal_11_BOJADISARSKI RADOVI " xfId="10"/>
    <cellStyle name="Normal_2_ZEMLJANI RADOVI" xfId="4"/>
    <cellStyle name="Normal_4_ZIDARSKI RADOVI" xfId="5"/>
    <cellStyle name="Normal_4_ZIDARSKI RADOVI 2" xfId="7"/>
    <cellStyle name="Normal_4_ZIDARSKI RADOVI 3" xfId="8"/>
    <cellStyle name="Normal_5_IZOLATERSKI RADOVI)" xfId="17"/>
    <cellStyle name="Normal_8_KERAMIČARSKI RADOVI " xfId="20"/>
    <cellStyle name="Normal_9_PARKETARSKI RADOVI " xfId="19"/>
    <cellStyle name="Normal_Vlainić troškovnik Grijanje" xfId="237"/>
    <cellStyle name="Normal1" xfId="247"/>
    <cellStyle name="Normalno 2" xfId="127"/>
    <cellStyle name="Normalno 2 2" xfId="228"/>
    <cellStyle name="Normalno 3" xfId="234"/>
    <cellStyle name="Normalno 3 2" xfId="231"/>
    <cellStyle name="Normalno 4" xfId="236"/>
    <cellStyle name="Normalno 5" xfId="239"/>
    <cellStyle name="Normalno 6" xfId="241"/>
    <cellStyle name="Normalno 6 2" xfId="243"/>
    <cellStyle name="Normalny_Arkusz2" xfId="195"/>
    <cellStyle name="Obično 2" xfId="128"/>
    <cellStyle name="Obično 2 2" xfId="221"/>
    <cellStyle name="Obično 3" xfId="215"/>
    <cellStyle name="Obično_List1" xfId="142"/>
    <cellStyle name="Povezana ćelija" xfId="196"/>
    <cellStyle name="Povezana ćelija 2" xfId="129"/>
    <cellStyle name="Provjera ćelije" xfId="197"/>
    <cellStyle name="Provjera ćelije 2" xfId="130"/>
    <cellStyle name="Stil 1" xfId="36"/>
    <cellStyle name="Style 1" xfId="198"/>
    <cellStyle name="Tekst objašnjenja" xfId="199"/>
    <cellStyle name="Tekst objašnjenja 2" xfId="131"/>
    <cellStyle name="Tekst upozorenja" xfId="200"/>
    <cellStyle name="Tekst upozorenja 2" xfId="132"/>
    <cellStyle name="Ukupni zbroj" xfId="201"/>
    <cellStyle name="Ukupni zbroj 2" xfId="133"/>
    <cellStyle name="Ukupni zbroj 2 2" xfId="134"/>
    <cellStyle name="Ukupni zbroj 3" xfId="135"/>
    <cellStyle name="Unos" xfId="202"/>
    <cellStyle name="Unos 2" xfId="136"/>
    <cellStyle name="Unos 2 2" xfId="137"/>
    <cellStyle name="Unos 3" xfId="138"/>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0"/>
  <sheetViews>
    <sheetView topLeftCell="A19" zoomScaleNormal="100" zoomScaleSheetLayoutView="90" workbookViewId="0">
      <selection activeCell="B21" sqref="B21:I21"/>
    </sheetView>
  </sheetViews>
  <sheetFormatPr defaultRowHeight="15"/>
  <cols>
    <col min="1" max="1" width="9.140625" style="215"/>
    <col min="2" max="2" width="16.28515625" style="215" customWidth="1"/>
    <col min="3" max="16384" width="9.140625" style="215"/>
  </cols>
  <sheetData>
    <row r="1" spans="2:9" ht="15.75">
      <c r="B1" s="236" t="s">
        <v>0</v>
      </c>
      <c r="C1" s="331" t="s">
        <v>5</v>
      </c>
      <c r="D1" s="331"/>
      <c r="E1" s="331"/>
      <c r="F1" s="331"/>
      <c r="G1" s="331"/>
      <c r="H1" s="331"/>
      <c r="I1" s="331"/>
    </row>
    <row r="2" spans="2:9" ht="15.75">
      <c r="B2" s="237" t="s">
        <v>1</v>
      </c>
      <c r="C2" s="238" t="s">
        <v>6</v>
      </c>
      <c r="D2" s="238"/>
      <c r="E2" s="238"/>
      <c r="F2" s="238"/>
      <c r="G2" s="238"/>
      <c r="H2" s="236"/>
      <c r="I2" s="236"/>
    </row>
    <row r="3" spans="2:9" ht="15.75">
      <c r="B3" s="237" t="s">
        <v>2</v>
      </c>
      <c r="C3" s="238" t="s">
        <v>7</v>
      </c>
      <c r="D3" s="238"/>
      <c r="E3" s="238"/>
      <c r="F3" s="238"/>
      <c r="G3" s="238"/>
      <c r="H3" s="239"/>
      <c r="I3" s="239"/>
    </row>
    <row r="4" spans="2:9" ht="18">
      <c r="E4" s="240"/>
      <c r="F4" s="240"/>
      <c r="H4" s="239"/>
      <c r="I4" s="239"/>
    </row>
    <row r="5" spans="2:9">
      <c r="B5" s="239"/>
      <c r="C5" s="239"/>
      <c r="D5" s="239"/>
      <c r="E5" s="239"/>
      <c r="F5" s="239"/>
      <c r="G5" s="239"/>
      <c r="H5" s="239"/>
      <c r="I5" s="239"/>
    </row>
    <row r="6" spans="2:9">
      <c r="B6" s="239"/>
      <c r="C6" s="239"/>
      <c r="D6" s="239"/>
      <c r="E6" s="239"/>
      <c r="F6" s="239"/>
      <c r="G6" s="239"/>
      <c r="H6" s="239"/>
      <c r="I6" s="239"/>
    </row>
    <row r="7" spans="2:9">
      <c r="B7" s="239"/>
      <c r="C7" s="239"/>
      <c r="D7" s="239"/>
      <c r="E7" s="239"/>
      <c r="F7" s="239"/>
      <c r="G7" s="239"/>
      <c r="H7" s="239"/>
      <c r="I7" s="239"/>
    </row>
    <row r="8" spans="2:9">
      <c r="B8" s="239"/>
      <c r="C8" s="239"/>
      <c r="D8" s="239"/>
      <c r="E8" s="239"/>
      <c r="F8" s="239"/>
      <c r="G8" s="239"/>
      <c r="H8" s="239"/>
      <c r="I8" s="239"/>
    </row>
    <row r="9" spans="2:9">
      <c r="B9" s="241"/>
      <c r="C9" s="213"/>
      <c r="D9" s="242"/>
      <c r="E9" s="243"/>
      <c r="F9" s="243"/>
      <c r="G9" s="239"/>
      <c r="H9" s="239"/>
      <c r="I9" s="239"/>
    </row>
    <row r="10" spans="2:9">
      <c r="B10" s="241"/>
      <c r="C10" s="213"/>
      <c r="D10" s="242"/>
      <c r="E10" s="243"/>
      <c r="F10" s="243"/>
      <c r="G10" s="239"/>
      <c r="H10" s="239"/>
      <c r="I10" s="239"/>
    </row>
    <row r="11" spans="2:9">
      <c r="B11" s="241"/>
      <c r="C11" s="213"/>
      <c r="D11" s="242"/>
      <c r="E11" s="243"/>
      <c r="F11" s="243"/>
      <c r="G11" s="239"/>
      <c r="H11" s="239"/>
      <c r="I11" s="239"/>
    </row>
    <row r="12" spans="2:9">
      <c r="B12" s="241"/>
      <c r="C12" s="213"/>
      <c r="D12" s="242"/>
      <c r="E12" s="243"/>
      <c r="F12" s="243"/>
      <c r="G12" s="239"/>
      <c r="H12" s="239"/>
      <c r="I12" s="239"/>
    </row>
    <row r="13" spans="2:9">
      <c r="B13" s="241"/>
      <c r="C13" s="213"/>
      <c r="D13" s="242"/>
      <c r="E13" s="243"/>
      <c r="F13" s="243"/>
      <c r="G13" s="239"/>
      <c r="H13" s="239"/>
      <c r="I13" s="239"/>
    </row>
    <row r="14" spans="2:9">
      <c r="B14" s="241"/>
      <c r="C14" s="213"/>
      <c r="D14" s="242"/>
      <c r="E14" s="243"/>
      <c r="F14" s="243"/>
      <c r="G14" s="239"/>
      <c r="H14" s="239"/>
      <c r="I14" s="239"/>
    </row>
    <row r="15" spans="2:9">
      <c r="B15" s="241"/>
      <c r="C15" s="213"/>
      <c r="D15" s="242"/>
      <c r="E15" s="243"/>
      <c r="F15" s="243"/>
      <c r="G15" s="239"/>
      <c r="H15" s="239"/>
      <c r="I15" s="239"/>
    </row>
    <row r="16" spans="2:9">
      <c r="B16" s="241"/>
      <c r="C16" s="213"/>
      <c r="D16" s="242"/>
      <c r="E16" s="243"/>
      <c r="F16" s="243"/>
      <c r="G16" s="239"/>
      <c r="H16" s="239"/>
      <c r="I16" s="239"/>
    </row>
    <row r="17" spans="2:9">
      <c r="B17" s="241"/>
      <c r="C17" s="213"/>
      <c r="D17" s="242"/>
      <c r="E17" s="243"/>
      <c r="F17" s="243"/>
      <c r="G17" s="239"/>
      <c r="H17" s="239"/>
      <c r="I17" s="239"/>
    </row>
    <row r="18" spans="2:9">
      <c r="B18" s="241"/>
      <c r="C18" s="213"/>
      <c r="D18" s="242"/>
      <c r="E18" s="243"/>
      <c r="F18" s="243"/>
      <c r="G18" s="239"/>
      <c r="H18" s="239"/>
      <c r="I18" s="239"/>
    </row>
    <row r="19" spans="2:9">
      <c r="B19" s="241"/>
      <c r="C19" s="213"/>
      <c r="D19" s="242"/>
      <c r="E19" s="243"/>
      <c r="F19" s="243"/>
      <c r="G19" s="239"/>
      <c r="H19" s="239"/>
      <c r="I19" s="239"/>
    </row>
    <row r="20" spans="2:9" ht="23.25">
      <c r="B20" s="332" t="s">
        <v>3</v>
      </c>
      <c r="C20" s="332"/>
      <c r="D20" s="332"/>
      <c r="E20" s="332"/>
      <c r="F20" s="332"/>
      <c r="G20" s="332"/>
      <c r="H20" s="332"/>
      <c r="I20" s="332"/>
    </row>
    <row r="21" spans="2:9" ht="23.25">
      <c r="B21" s="332" t="s">
        <v>4</v>
      </c>
      <c r="C21" s="332"/>
      <c r="D21" s="332"/>
      <c r="E21" s="332"/>
      <c r="F21" s="332"/>
      <c r="G21" s="332"/>
      <c r="H21" s="332"/>
      <c r="I21" s="332"/>
    </row>
    <row r="22" spans="2:9">
      <c r="B22" s="244"/>
      <c r="C22" s="244"/>
      <c r="D22" s="244"/>
      <c r="E22" s="244"/>
      <c r="F22" s="244"/>
      <c r="G22" s="244"/>
      <c r="H22" s="244"/>
      <c r="I22" s="244"/>
    </row>
    <row r="23" spans="2:9">
      <c r="B23" s="245"/>
      <c r="C23" s="213"/>
      <c r="D23" s="145"/>
      <c r="E23" s="246"/>
      <c r="F23" s="246"/>
      <c r="G23" s="247"/>
      <c r="H23" s="247"/>
      <c r="I23" s="247"/>
    </row>
    <row r="24" spans="2:9">
      <c r="B24" s="333"/>
      <c r="C24" s="333"/>
      <c r="D24" s="333"/>
      <c r="E24" s="333"/>
      <c r="F24" s="333"/>
      <c r="G24" s="333"/>
      <c r="H24" s="333"/>
      <c r="I24" s="239"/>
    </row>
    <row r="25" spans="2:9">
      <c r="B25" s="248"/>
      <c r="C25" s="213"/>
      <c r="D25" s="145"/>
      <c r="E25" s="249"/>
      <c r="F25" s="249"/>
      <c r="G25" s="239"/>
      <c r="H25" s="239"/>
      <c r="I25" s="239"/>
    </row>
    <row r="26" spans="2:9">
      <c r="B26" s="241"/>
      <c r="C26" s="213"/>
      <c r="D26" s="145"/>
      <c r="E26" s="249"/>
      <c r="F26" s="249"/>
      <c r="G26" s="239"/>
      <c r="H26" s="239"/>
      <c r="I26" s="239"/>
    </row>
    <row r="27" spans="2:9">
      <c r="B27" s="241"/>
      <c r="C27" s="213"/>
      <c r="D27" s="213"/>
      <c r="E27" s="213"/>
      <c r="F27" s="213"/>
      <c r="G27" s="239"/>
      <c r="H27" s="239"/>
      <c r="I27" s="239"/>
    </row>
    <row r="28" spans="2:9">
      <c r="B28" s="250"/>
      <c r="C28" s="213"/>
      <c r="D28" s="251"/>
      <c r="E28" s="249"/>
      <c r="F28" s="249"/>
      <c r="G28" s="239"/>
      <c r="H28" s="239"/>
      <c r="I28" s="239"/>
    </row>
    <row r="29" spans="2:9">
      <c r="B29" s="250"/>
      <c r="C29" s="213"/>
      <c r="D29" s="251"/>
      <c r="E29" s="249"/>
      <c r="F29" s="249"/>
      <c r="G29" s="239"/>
      <c r="H29" s="239"/>
      <c r="I29" s="239"/>
    </row>
    <row r="30" spans="2:9">
      <c r="B30" s="241"/>
      <c r="C30" s="213"/>
      <c r="D30" s="251"/>
      <c r="E30" s="249"/>
      <c r="F30" s="249"/>
      <c r="G30" s="239"/>
      <c r="H30" s="239"/>
      <c r="I30" s="239"/>
    </row>
    <row r="31" spans="2:9">
      <c r="B31" s="241"/>
      <c r="C31" s="213"/>
      <c r="D31" s="251"/>
      <c r="E31" s="249"/>
      <c r="F31" s="249"/>
      <c r="G31" s="239"/>
      <c r="H31" s="239"/>
      <c r="I31" s="239"/>
    </row>
    <row r="32" spans="2:9">
      <c r="B32" s="241"/>
      <c r="C32" s="213"/>
      <c r="D32" s="251"/>
      <c r="E32" s="249"/>
      <c r="F32" s="249"/>
      <c r="G32" s="239"/>
      <c r="H32" s="239"/>
      <c r="I32" s="239"/>
    </row>
    <row r="33" spans="2:9">
      <c r="B33" s="241"/>
      <c r="C33" s="213"/>
      <c r="D33" s="251"/>
      <c r="E33" s="249"/>
      <c r="F33" s="249"/>
      <c r="G33" s="239"/>
      <c r="H33" s="239"/>
      <c r="I33" s="239"/>
    </row>
    <row r="34" spans="2:9">
      <c r="B34" s="241"/>
      <c r="C34" s="213"/>
      <c r="D34" s="251"/>
      <c r="E34" s="249"/>
      <c r="F34" s="249"/>
      <c r="G34" s="239"/>
      <c r="H34" s="239"/>
      <c r="I34" s="239"/>
    </row>
    <row r="35" spans="2:9">
      <c r="B35" s="241"/>
      <c r="C35" s="213"/>
      <c r="D35" s="251"/>
      <c r="E35" s="249"/>
      <c r="F35" s="249"/>
      <c r="G35" s="239"/>
      <c r="H35" s="239"/>
      <c r="I35" s="239"/>
    </row>
    <row r="36" spans="2:9">
      <c r="B36" s="241"/>
      <c r="C36" s="213"/>
      <c r="D36" s="251"/>
      <c r="E36" s="249"/>
      <c r="F36" s="249"/>
      <c r="G36" s="239"/>
      <c r="H36" s="239"/>
      <c r="I36" s="239"/>
    </row>
    <row r="37" spans="2:9">
      <c r="B37" s="241"/>
      <c r="C37" s="213"/>
      <c r="D37" s="251"/>
      <c r="E37" s="249"/>
      <c r="F37" s="249"/>
      <c r="G37" s="239"/>
      <c r="H37" s="239"/>
      <c r="I37" s="239"/>
    </row>
    <row r="38" spans="2:9">
      <c r="B38" s="241"/>
      <c r="C38" s="213"/>
      <c r="D38" s="251"/>
      <c r="E38" s="249"/>
      <c r="F38" s="249"/>
      <c r="G38" s="239"/>
      <c r="H38" s="239"/>
      <c r="I38" s="239"/>
    </row>
    <row r="39" spans="2:9">
      <c r="B39" s="241"/>
      <c r="C39" s="213"/>
      <c r="D39" s="251"/>
      <c r="E39" s="249"/>
      <c r="F39" s="249"/>
      <c r="G39" s="239"/>
      <c r="H39" s="239"/>
      <c r="I39" s="239"/>
    </row>
    <row r="40" spans="2:9">
      <c r="B40" s="241"/>
      <c r="C40" s="213"/>
      <c r="D40" s="251"/>
      <c r="E40" s="249"/>
      <c r="F40" s="249"/>
      <c r="G40" s="239"/>
      <c r="H40" s="239"/>
      <c r="I40" s="239"/>
    </row>
    <row r="41" spans="2:9">
      <c r="B41" s="241"/>
      <c r="C41" s="213"/>
      <c r="D41" s="251"/>
      <c r="E41" s="249"/>
      <c r="F41" s="249"/>
      <c r="G41" s="239"/>
      <c r="H41" s="239"/>
      <c r="I41" s="239"/>
    </row>
    <row r="42" spans="2:9">
      <c r="B42" s="241"/>
      <c r="C42" s="213"/>
      <c r="D42" s="251"/>
      <c r="E42" s="249"/>
      <c r="F42" s="249"/>
      <c r="G42" s="239"/>
      <c r="H42" s="239"/>
      <c r="I42" s="239"/>
    </row>
    <row r="43" spans="2:9">
      <c r="B43" s="241"/>
      <c r="C43" s="213"/>
      <c r="D43" s="251"/>
      <c r="E43" s="249"/>
      <c r="F43" s="249"/>
      <c r="G43" s="239"/>
      <c r="H43" s="239"/>
      <c r="I43" s="239"/>
    </row>
    <row r="44" spans="2:9">
      <c r="B44" s="241"/>
      <c r="C44" s="213"/>
      <c r="D44" s="251"/>
      <c r="E44" s="249"/>
      <c r="F44" s="249"/>
      <c r="G44" s="239"/>
      <c r="H44" s="239"/>
      <c r="I44" s="239"/>
    </row>
    <row r="45" spans="2:9">
      <c r="B45" s="239"/>
      <c r="C45" s="239"/>
      <c r="D45" s="239"/>
      <c r="E45" s="239"/>
      <c r="F45" s="249"/>
      <c r="G45" s="239"/>
      <c r="H45" s="239"/>
      <c r="I45" s="239"/>
    </row>
    <row r="46" spans="2:9">
      <c r="B46" s="239"/>
      <c r="C46" s="239"/>
      <c r="D46" s="239"/>
      <c r="E46" s="239"/>
      <c r="F46" s="249"/>
      <c r="G46" s="239"/>
      <c r="H46" s="239"/>
      <c r="I46" s="239"/>
    </row>
    <row r="47" spans="2:9">
      <c r="B47" s="241"/>
      <c r="C47" s="213"/>
      <c r="D47" s="251"/>
      <c r="E47" s="249"/>
      <c r="F47" s="249"/>
      <c r="G47" s="239"/>
      <c r="H47" s="239"/>
      <c r="I47" s="239"/>
    </row>
    <row r="48" spans="2:9">
      <c r="B48" s="241"/>
      <c r="C48" s="213"/>
      <c r="D48" s="251"/>
      <c r="E48" s="249"/>
      <c r="F48" s="249"/>
      <c r="G48" s="239"/>
      <c r="H48" s="239"/>
      <c r="I48" s="239"/>
    </row>
    <row r="49" spans="2:9">
      <c r="B49" s="241"/>
      <c r="C49" s="213"/>
      <c r="D49" s="251"/>
      <c r="E49" s="249"/>
      <c r="F49" s="249"/>
      <c r="G49" s="239"/>
      <c r="H49" s="239"/>
      <c r="I49" s="239"/>
    </row>
    <row r="50" spans="2:9">
      <c r="B50" s="333"/>
      <c r="C50" s="334"/>
      <c r="D50" s="334"/>
      <c r="E50" s="334"/>
      <c r="F50" s="249"/>
      <c r="G50" s="239"/>
      <c r="H50" s="239"/>
      <c r="I50" s="239"/>
    </row>
  </sheetData>
  <sheetProtection algorithmName="SHA-512" hashValue="zIHwOwTTBOCRT5Dlm6jF97b6vqDEFVCrLDJxmqbJiEmWmkOiY2OSyt5NlH8Moy0AbzIZ69rX9kNE2PGj8mrSIQ==" saltValue="6gzuf+sMVhD7M+qkX2PANA==" spinCount="100000" sheet="1" objects="1" scenarios="1"/>
  <mergeCells count="5">
    <mergeCell ref="C1:I1"/>
    <mergeCell ref="B20:I20"/>
    <mergeCell ref="B21:I21"/>
    <mergeCell ref="B24:H24"/>
    <mergeCell ref="B50:E50"/>
  </mergeCells>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63"/>
  <sheetViews>
    <sheetView zoomScaleNormal="100" workbookViewId="0">
      <selection activeCell="E34" sqref="E34"/>
    </sheetView>
  </sheetViews>
  <sheetFormatPr defaultRowHeight="15"/>
  <cols>
    <col min="1" max="1" width="4.85546875" style="223" customWidth="1"/>
    <col min="2" max="2" width="48.7109375" style="215" customWidth="1"/>
    <col min="3" max="3" width="6.28515625" style="215" customWidth="1"/>
    <col min="4" max="4" width="9.140625" style="215" customWidth="1"/>
    <col min="5" max="6" width="9.140625" style="194"/>
    <col min="7" max="16384" width="9.140625" style="215"/>
  </cols>
  <sheetData>
    <row r="3" spans="1:6" ht="15.75">
      <c r="A3" s="321">
        <v>8</v>
      </c>
      <c r="B3" s="220" t="s">
        <v>163</v>
      </c>
    </row>
    <row r="5" spans="1:6" ht="51">
      <c r="A5" s="322"/>
      <c r="B5" s="13"/>
      <c r="C5" s="91" t="s">
        <v>17</v>
      </c>
      <c r="D5" s="92" t="s">
        <v>18</v>
      </c>
      <c r="E5" s="430" t="s">
        <v>19</v>
      </c>
      <c r="F5" s="430" t="s">
        <v>20</v>
      </c>
    </row>
    <row r="6" spans="1:6">
      <c r="A6" s="322"/>
      <c r="B6" s="13"/>
      <c r="C6" s="129"/>
      <c r="D6" s="130"/>
      <c r="E6" s="436"/>
      <c r="F6" s="436"/>
    </row>
    <row r="7" spans="1:6">
      <c r="A7" s="322"/>
      <c r="B7" s="204" t="s">
        <v>164</v>
      </c>
      <c r="C7" s="129"/>
      <c r="D7" s="130"/>
      <c r="E7" s="436"/>
      <c r="F7" s="436"/>
    </row>
    <row r="8" spans="1:6">
      <c r="E8" s="379"/>
      <c r="F8" s="379"/>
    </row>
    <row r="9" spans="1:6" ht="25.5">
      <c r="A9" s="183">
        <f>MAX(A1:A2)+1</f>
        <v>1</v>
      </c>
      <c r="B9" s="131" t="s">
        <v>165</v>
      </c>
      <c r="C9" s="132" t="s">
        <v>22</v>
      </c>
      <c r="D9" s="323">
        <v>10</v>
      </c>
      <c r="E9" s="379"/>
      <c r="F9" s="427">
        <f>D9*E9</f>
        <v>0</v>
      </c>
    </row>
    <row r="10" spans="1:6">
      <c r="C10" s="324"/>
      <c r="E10" s="379"/>
      <c r="F10" s="427"/>
    </row>
    <row r="11" spans="1:6">
      <c r="A11" s="183">
        <f>MAX(A9:A10)+1</f>
        <v>2</v>
      </c>
      <c r="B11" s="131" t="s">
        <v>263</v>
      </c>
      <c r="C11" s="132" t="s">
        <v>29</v>
      </c>
      <c r="D11" s="323">
        <v>13</v>
      </c>
      <c r="E11" s="379"/>
      <c r="F11" s="427">
        <f>D11*E11</f>
        <v>0</v>
      </c>
    </row>
    <row r="12" spans="1:6">
      <c r="B12" s="131"/>
      <c r="C12" s="132"/>
      <c r="E12" s="379"/>
      <c r="F12" s="427"/>
    </row>
    <row r="13" spans="1:6">
      <c r="A13" s="183">
        <f>MAX(A11:A12)+1</f>
        <v>3</v>
      </c>
      <c r="B13" s="131" t="s">
        <v>264</v>
      </c>
      <c r="C13" s="132" t="s">
        <v>29</v>
      </c>
      <c r="D13" s="323">
        <v>20</v>
      </c>
      <c r="E13" s="379"/>
      <c r="F13" s="427">
        <f>D13*E13</f>
        <v>0</v>
      </c>
    </row>
    <row r="14" spans="1:6">
      <c r="B14" s="131"/>
      <c r="C14" s="132"/>
      <c r="E14" s="379"/>
      <c r="F14" s="427"/>
    </row>
    <row r="15" spans="1:6">
      <c r="B15" s="325" t="s">
        <v>166</v>
      </c>
      <c r="E15" s="379"/>
      <c r="F15" s="427"/>
    </row>
    <row r="16" spans="1:6">
      <c r="E16" s="379"/>
      <c r="F16" s="427"/>
    </row>
    <row r="17" spans="1:6">
      <c r="A17" s="183">
        <f>MAX(A10:A13)+1</f>
        <v>4</v>
      </c>
      <c r="B17" s="131" t="s">
        <v>359</v>
      </c>
      <c r="C17" s="132" t="s">
        <v>29</v>
      </c>
      <c r="D17" s="323">
        <v>20</v>
      </c>
      <c r="E17" s="379"/>
      <c r="F17" s="427">
        <f>D17*E17</f>
        <v>0</v>
      </c>
    </row>
    <row r="18" spans="1:6">
      <c r="E18" s="379"/>
      <c r="F18" s="427"/>
    </row>
    <row r="19" spans="1:6">
      <c r="E19" s="379"/>
      <c r="F19" s="427"/>
    </row>
    <row r="20" spans="1:6" ht="38.25">
      <c r="A20" s="183">
        <f>MAX(A13:A16)+1</f>
        <v>4</v>
      </c>
      <c r="B20" s="131" t="s">
        <v>358</v>
      </c>
      <c r="C20" s="132"/>
      <c r="D20" s="323"/>
      <c r="E20" s="379"/>
      <c r="F20" s="427"/>
    </row>
    <row r="21" spans="1:6">
      <c r="A21" s="183"/>
      <c r="B21" s="131" t="s">
        <v>356</v>
      </c>
      <c r="C21" s="132" t="s">
        <v>29</v>
      </c>
      <c r="D21" s="323">
        <v>20</v>
      </c>
      <c r="E21" s="379"/>
      <c r="F21" s="427">
        <f t="shared" ref="F21:F24" si="0">D21*E21</f>
        <v>0</v>
      </c>
    </row>
    <row r="22" spans="1:6">
      <c r="A22" s="183"/>
      <c r="B22" s="131" t="s">
        <v>355</v>
      </c>
      <c r="C22" s="132" t="s">
        <v>29</v>
      </c>
      <c r="D22" s="323">
        <v>10</v>
      </c>
      <c r="E22" s="379"/>
      <c r="F22" s="427">
        <f t="shared" si="0"/>
        <v>0</v>
      </c>
    </row>
    <row r="23" spans="1:6">
      <c r="A23" s="183"/>
      <c r="B23" s="131" t="s">
        <v>351</v>
      </c>
      <c r="C23" s="132" t="s">
        <v>29</v>
      </c>
      <c r="D23" s="323">
        <v>25</v>
      </c>
      <c r="E23" s="379"/>
      <c r="F23" s="427">
        <f t="shared" si="0"/>
        <v>0</v>
      </c>
    </row>
    <row r="24" spans="1:6">
      <c r="A24" s="183"/>
      <c r="B24" s="131" t="s">
        <v>352</v>
      </c>
      <c r="C24" s="132" t="s">
        <v>29</v>
      </c>
      <c r="D24" s="323">
        <v>20</v>
      </c>
      <c r="E24" s="379"/>
      <c r="F24" s="427">
        <f t="shared" si="0"/>
        <v>0</v>
      </c>
    </row>
    <row r="25" spans="1:6">
      <c r="A25" s="183"/>
      <c r="B25" s="131"/>
      <c r="C25" s="132"/>
      <c r="E25" s="379"/>
      <c r="F25" s="427"/>
    </row>
    <row r="26" spans="1:6" ht="25.5">
      <c r="A26" s="183">
        <f>MAX(A15:A23)+1</f>
        <v>5</v>
      </c>
      <c r="B26" s="131" t="s">
        <v>363</v>
      </c>
      <c r="E26" s="379"/>
      <c r="F26" s="427"/>
    </row>
    <row r="27" spans="1:6">
      <c r="A27" s="183"/>
      <c r="B27" s="131" t="s">
        <v>353</v>
      </c>
      <c r="C27" s="132"/>
      <c r="D27" s="296"/>
      <c r="E27" s="379"/>
      <c r="F27" s="427"/>
    </row>
    <row r="28" spans="1:6">
      <c r="A28" s="183"/>
      <c r="B28" s="131" t="s">
        <v>357</v>
      </c>
      <c r="C28" s="132" t="s">
        <v>21</v>
      </c>
      <c r="D28" s="323">
        <v>2</v>
      </c>
      <c r="E28" s="379"/>
      <c r="F28" s="427">
        <f t="shared" ref="F28:F29" si="1">D28*E28</f>
        <v>0</v>
      </c>
    </row>
    <row r="29" spans="1:6">
      <c r="A29" s="183"/>
      <c r="B29" s="320" t="s">
        <v>327</v>
      </c>
      <c r="C29" s="132" t="s">
        <v>21</v>
      </c>
      <c r="D29" s="323">
        <v>5</v>
      </c>
      <c r="E29" s="379"/>
      <c r="F29" s="427">
        <f t="shared" si="1"/>
        <v>0</v>
      </c>
    </row>
    <row r="30" spans="1:6">
      <c r="A30" s="183"/>
      <c r="B30" s="131"/>
      <c r="C30" s="132"/>
      <c r="D30" s="323"/>
      <c r="E30" s="379"/>
      <c r="F30" s="427"/>
    </row>
    <row r="31" spans="1:6">
      <c r="A31" s="183">
        <f>MAX(A20:A29)+1</f>
        <v>6</v>
      </c>
      <c r="B31" s="131" t="s">
        <v>265</v>
      </c>
      <c r="C31" s="132"/>
      <c r="E31" s="379"/>
      <c r="F31" s="427"/>
    </row>
    <row r="32" spans="1:6">
      <c r="A32" s="183"/>
      <c r="B32" s="131" t="s">
        <v>353</v>
      </c>
      <c r="C32" s="163" t="s">
        <v>22</v>
      </c>
      <c r="D32" s="323">
        <v>3</v>
      </c>
      <c r="E32" s="379"/>
      <c r="F32" s="427">
        <f>D32*E32</f>
        <v>0</v>
      </c>
    </row>
    <row r="33" spans="1:6">
      <c r="A33" s="183"/>
      <c r="B33" s="131"/>
      <c r="C33" s="132"/>
      <c r="E33" s="379"/>
      <c r="F33" s="427"/>
    </row>
    <row r="34" spans="1:6">
      <c r="A34" s="183">
        <f>MAX(A26:A33)+1</f>
        <v>7</v>
      </c>
      <c r="B34" s="131" t="s">
        <v>266</v>
      </c>
      <c r="C34" s="163" t="s">
        <v>22</v>
      </c>
      <c r="D34" s="323">
        <v>10</v>
      </c>
      <c r="E34" s="379"/>
      <c r="F34" s="427">
        <f t="shared" ref="F34:F35" si="2">D34*E34</f>
        <v>0</v>
      </c>
    </row>
    <row r="35" spans="1:6">
      <c r="A35" s="183"/>
      <c r="B35" s="131" t="s">
        <v>354</v>
      </c>
      <c r="C35" s="163" t="s">
        <v>22</v>
      </c>
      <c r="D35" s="323">
        <v>1</v>
      </c>
      <c r="E35" s="379"/>
      <c r="F35" s="427">
        <f t="shared" si="2"/>
        <v>0</v>
      </c>
    </row>
    <row r="36" spans="1:6">
      <c r="A36" s="183"/>
      <c r="B36" s="131"/>
      <c r="C36" s="132"/>
      <c r="E36" s="379"/>
      <c r="F36" s="427"/>
    </row>
    <row r="37" spans="1:6">
      <c r="A37" s="183">
        <f>MAX(A31:A35)+1</f>
        <v>8</v>
      </c>
      <c r="B37" s="131" t="s">
        <v>325</v>
      </c>
      <c r="C37" s="163" t="s">
        <v>22</v>
      </c>
      <c r="D37" s="323">
        <v>1</v>
      </c>
      <c r="E37" s="379"/>
      <c r="F37" s="427">
        <f t="shared" ref="F37:F38" si="3">D37*E37</f>
        <v>0</v>
      </c>
    </row>
    <row r="38" spans="1:6">
      <c r="A38" s="183"/>
      <c r="B38" s="320" t="s">
        <v>327</v>
      </c>
      <c r="C38" s="132" t="s">
        <v>22</v>
      </c>
      <c r="D38" s="323">
        <v>1</v>
      </c>
      <c r="E38" s="379"/>
      <c r="F38" s="427">
        <f t="shared" si="3"/>
        <v>0</v>
      </c>
    </row>
    <row r="39" spans="1:6">
      <c r="A39" s="183"/>
      <c r="E39" s="379"/>
      <c r="F39" s="427"/>
    </row>
    <row r="40" spans="1:6">
      <c r="B40" s="325" t="s">
        <v>167</v>
      </c>
      <c r="E40" s="379"/>
      <c r="F40" s="427"/>
    </row>
    <row r="41" spans="1:6">
      <c r="B41" s="325"/>
      <c r="E41" s="379"/>
      <c r="F41" s="427"/>
    </row>
    <row r="42" spans="1:6">
      <c r="A42" s="183">
        <f>MAX(A39:A41)+1</f>
        <v>1</v>
      </c>
      <c r="B42" s="131" t="s">
        <v>324</v>
      </c>
      <c r="E42" s="379"/>
      <c r="F42" s="427"/>
    </row>
    <row r="43" spans="1:6" ht="26.25">
      <c r="B43" s="328" t="s">
        <v>369</v>
      </c>
      <c r="C43" s="163" t="s">
        <v>22</v>
      </c>
      <c r="D43" s="323">
        <v>10</v>
      </c>
      <c r="E43" s="379"/>
      <c r="F43" s="427">
        <f>D43*E43</f>
        <v>0</v>
      </c>
    </row>
    <row r="44" spans="1:6">
      <c r="A44" s="183"/>
      <c r="B44" s="134"/>
      <c r="C44" s="132"/>
      <c r="D44" s="133"/>
      <c r="E44" s="379"/>
      <c r="F44" s="427"/>
    </row>
    <row r="45" spans="1:6">
      <c r="A45" s="183"/>
      <c r="B45" s="165" t="s">
        <v>267</v>
      </c>
      <c r="C45" s="132"/>
      <c r="D45" s="133"/>
      <c r="E45" s="379"/>
      <c r="F45" s="427"/>
    </row>
    <row r="46" spans="1:6">
      <c r="A46" s="183"/>
      <c r="B46" s="134"/>
      <c r="C46" s="132"/>
      <c r="D46" s="133"/>
      <c r="E46" s="379"/>
      <c r="F46" s="427"/>
    </row>
    <row r="47" spans="1:6">
      <c r="A47" s="183">
        <v>2</v>
      </c>
      <c r="B47" s="239" t="s">
        <v>268</v>
      </c>
      <c r="C47" s="163" t="s">
        <v>22</v>
      </c>
      <c r="D47" s="164">
        <v>1</v>
      </c>
      <c r="E47" s="437"/>
      <c r="F47" s="427">
        <f>D47*E47</f>
        <v>0</v>
      </c>
    </row>
    <row r="48" spans="1:6">
      <c r="A48" s="183"/>
      <c r="B48" s="239"/>
      <c r="C48" s="163"/>
      <c r="D48" s="164"/>
      <c r="E48" s="437"/>
      <c r="F48" s="427"/>
    </row>
    <row r="49" spans="1:6">
      <c r="A49" s="183">
        <f>MAX(A44:A48)+1</f>
        <v>3</v>
      </c>
      <c r="B49" s="326" t="s">
        <v>362</v>
      </c>
      <c r="C49" s="163" t="s">
        <v>29</v>
      </c>
      <c r="D49" s="164">
        <v>30</v>
      </c>
      <c r="E49" s="437"/>
      <c r="F49" s="427">
        <f>D49*E49</f>
        <v>0</v>
      </c>
    </row>
    <row r="50" spans="1:6">
      <c r="A50" s="183"/>
      <c r="B50" s="239"/>
      <c r="C50" s="163"/>
      <c r="D50" s="164"/>
      <c r="E50" s="437"/>
      <c r="F50" s="427"/>
    </row>
    <row r="51" spans="1:6" ht="26.25">
      <c r="A51" s="183">
        <f>MAX(A44:A50)+1</f>
        <v>4</v>
      </c>
      <c r="B51" s="326" t="s">
        <v>360</v>
      </c>
      <c r="C51" s="163" t="s">
        <v>22</v>
      </c>
      <c r="D51" s="164">
        <v>1</v>
      </c>
      <c r="E51" s="437"/>
      <c r="F51" s="427">
        <f>D51*E51</f>
        <v>0</v>
      </c>
    </row>
    <row r="52" spans="1:6">
      <c r="A52" s="183"/>
      <c r="B52" s="239"/>
      <c r="C52" s="163"/>
      <c r="D52" s="164"/>
      <c r="E52" s="437"/>
      <c r="F52" s="427"/>
    </row>
    <row r="53" spans="1:6" ht="26.25">
      <c r="A53" s="183">
        <f>MAX(A44:A52)+1</f>
        <v>5</v>
      </c>
      <c r="B53" s="326" t="s">
        <v>361</v>
      </c>
      <c r="C53" s="163" t="s">
        <v>29</v>
      </c>
      <c r="D53" s="164">
        <v>24</v>
      </c>
      <c r="E53" s="437"/>
      <c r="F53" s="427">
        <f>D53*E53</f>
        <v>0</v>
      </c>
    </row>
    <row r="54" spans="1:6">
      <c r="A54" s="183"/>
      <c r="B54" s="239"/>
      <c r="C54" s="163"/>
      <c r="D54" s="164"/>
      <c r="E54" s="438"/>
      <c r="F54" s="427"/>
    </row>
    <row r="55" spans="1:6" ht="89.25">
      <c r="A55" s="183">
        <f>MAX(A44:A54)+1</f>
        <v>6</v>
      </c>
      <c r="B55" s="131" t="s">
        <v>326</v>
      </c>
      <c r="C55" s="239" t="s">
        <v>21</v>
      </c>
      <c r="D55" s="251">
        <v>1</v>
      </c>
      <c r="E55" s="437"/>
      <c r="F55" s="427">
        <f>D55*E55</f>
        <v>0</v>
      </c>
    </row>
    <row r="56" spans="1:6">
      <c r="A56" s="183"/>
      <c r="C56" s="296"/>
      <c r="D56" s="296"/>
      <c r="E56" s="327"/>
      <c r="F56" s="422"/>
    </row>
    <row r="57" spans="1:6" ht="16.5" thickBot="1">
      <c r="A57" s="184">
        <v>8</v>
      </c>
      <c r="B57" s="80" t="s">
        <v>168</v>
      </c>
      <c r="C57" s="80"/>
      <c r="D57" s="80"/>
      <c r="F57" s="422">
        <f>SUM(F9:F56)</f>
        <v>0</v>
      </c>
    </row>
    <row r="58" spans="1:6">
      <c r="F58" s="435"/>
    </row>
    <row r="59" spans="1:6">
      <c r="F59" s="435"/>
    </row>
    <row r="60" spans="1:6">
      <c r="F60" s="435"/>
    </row>
    <row r="61" spans="1:6">
      <c r="F61" s="435"/>
    </row>
    <row r="62" spans="1:6">
      <c r="F62" s="435"/>
    </row>
    <row r="63" spans="1:6">
      <c r="F63" s="435"/>
    </row>
  </sheetData>
  <sheetProtection algorithmName="SHA-512" hashValue="XTGB61v5+3Hoh5stwFs9LMnJFgJxhZXw9CTgTETjmetIzYO5xNP/VvwSKUQRT5YgMMWXDIxFTgEgpl8AHvjcrw==" saltValue="EG+KD171612Ojj2VpFa8yQ==" spinCount="100000" sheet="1" objects="1" scenarios="1" selectLockedCell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40"/>
  <sheetViews>
    <sheetView topLeftCell="A4" zoomScaleNormal="100" workbookViewId="0">
      <selection activeCell="E9" sqref="E9"/>
    </sheetView>
  </sheetViews>
  <sheetFormatPr defaultRowHeight="15"/>
  <cols>
    <col min="1" max="1" width="4.85546875" style="215" customWidth="1"/>
    <col min="2" max="2" width="47.85546875" style="215" customWidth="1"/>
    <col min="3" max="3" width="8.42578125" style="223" customWidth="1"/>
    <col min="4" max="4" width="8.5703125" style="218" customWidth="1"/>
    <col min="5" max="5" width="8.28515625" style="218" customWidth="1"/>
    <col min="6" max="6" width="9.140625" style="221"/>
    <col min="7" max="16384" width="9.140625" style="215"/>
  </cols>
  <sheetData>
    <row r="3" spans="1:6" ht="15.75">
      <c r="A3" s="199">
        <v>10</v>
      </c>
      <c r="B3" s="220" t="s">
        <v>311</v>
      </c>
    </row>
    <row r="5" spans="1:6" ht="25.5">
      <c r="A5" s="203"/>
      <c r="B5" s="13"/>
      <c r="C5" s="102" t="s">
        <v>17</v>
      </c>
      <c r="D5" s="103" t="s">
        <v>18</v>
      </c>
      <c r="E5" s="439" t="s">
        <v>19</v>
      </c>
      <c r="F5" s="397" t="s">
        <v>20</v>
      </c>
    </row>
    <row r="6" spans="1:6">
      <c r="A6" s="203"/>
      <c r="B6" s="13"/>
      <c r="C6" s="104"/>
      <c r="D6" s="105"/>
      <c r="E6" s="440"/>
      <c r="F6" s="398"/>
    </row>
    <row r="7" spans="1:6">
      <c r="A7" s="203"/>
      <c r="B7" s="13"/>
      <c r="C7" s="104"/>
      <c r="D7" s="105"/>
      <c r="E7" s="440"/>
      <c r="F7" s="398"/>
    </row>
    <row r="8" spans="1:6" ht="25.5">
      <c r="A8" s="65"/>
      <c r="B8" s="131" t="s">
        <v>370</v>
      </c>
      <c r="C8" s="224"/>
      <c r="D8" s="105"/>
      <c r="E8" s="440"/>
      <c r="F8" s="398"/>
    </row>
    <row r="9" spans="1:6">
      <c r="A9" s="65"/>
      <c r="B9" s="131"/>
      <c r="C9" s="224" t="s">
        <v>21</v>
      </c>
      <c r="D9" s="105">
        <v>1</v>
      </c>
      <c r="E9" s="440"/>
      <c r="F9" s="398">
        <f>D9*E9</f>
        <v>0</v>
      </c>
    </row>
    <row r="10" spans="1:6">
      <c r="A10" s="65"/>
      <c r="B10" s="222"/>
      <c r="C10" s="224"/>
      <c r="D10" s="105"/>
      <c r="E10" s="440"/>
      <c r="F10" s="398"/>
    </row>
    <row r="11" spans="1:6" ht="38.25">
      <c r="A11" s="65"/>
      <c r="B11" s="222" t="s">
        <v>371</v>
      </c>
      <c r="C11" s="224"/>
      <c r="D11" s="105"/>
      <c r="E11" s="440"/>
      <c r="F11" s="398"/>
    </row>
    <row r="12" spans="1:6">
      <c r="A12" s="65"/>
      <c r="B12" s="222" t="s">
        <v>372</v>
      </c>
      <c r="C12" s="225" t="s">
        <v>29</v>
      </c>
      <c r="D12" s="105">
        <v>41</v>
      </c>
      <c r="E12" s="440"/>
      <c r="F12" s="398">
        <f t="shared" ref="F12:F14" si="0">D12*E12</f>
        <v>0</v>
      </c>
    </row>
    <row r="13" spans="1:6">
      <c r="A13" s="203"/>
      <c r="B13" s="13" t="s">
        <v>373</v>
      </c>
      <c r="C13" s="225" t="s">
        <v>29</v>
      </c>
      <c r="D13" s="105">
        <v>19</v>
      </c>
      <c r="E13" s="440"/>
      <c r="F13" s="398">
        <f t="shared" si="0"/>
        <v>0</v>
      </c>
    </row>
    <row r="14" spans="1:6">
      <c r="A14" s="65"/>
      <c r="B14" s="131" t="s">
        <v>374</v>
      </c>
      <c r="C14" s="225" t="s">
        <v>29</v>
      </c>
      <c r="D14" s="105">
        <v>22</v>
      </c>
      <c r="E14" s="441"/>
      <c r="F14" s="398">
        <f t="shared" si="0"/>
        <v>0</v>
      </c>
    </row>
    <row r="15" spans="1:6">
      <c r="A15" s="65"/>
      <c r="B15" s="131"/>
      <c r="C15" s="224"/>
      <c r="E15" s="441"/>
      <c r="F15" s="403"/>
    </row>
    <row r="16" spans="1:6" ht="25.5">
      <c r="A16" s="65"/>
      <c r="B16" s="131" t="s">
        <v>375</v>
      </c>
      <c r="C16" s="225" t="s">
        <v>29</v>
      </c>
      <c r="D16" s="105">
        <v>41</v>
      </c>
      <c r="E16" s="441"/>
      <c r="F16" s="398">
        <f>D16*E16</f>
        <v>0</v>
      </c>
    </row>
    <row r="17" spans="1:6">
      <c r="A17" s="65"/>
      <c r="B17" s="131"/>
      <c r="C17" s="224"/>
      <c r="E17" s="441"/>
      <c r="F17" s="403"/>
    </row>
    <row r="18" spans="1:6" ht="25.5">
      <c r="A18" s="65"/>
      <c r="B18" s="131" t="s">
        <v>376</v>
      </c>
      <c r="C18" s="224" t="s">
        <v>387</v>
      </c>
      <c r="D18" s="105">
        <v>1</v>
      </c>
      <c r="E18" s="441"/>
      <c r="F18" s="398">
        <f>D18*E18</f>
        <v>0</v>
      </c>
    </row>
    <row r="19" spans="1:6">
      <c r="A19" s="65"/>
      <c r="B19" s="131"/>
      <c r="C19" s="224"/>
      <c r="D19" s="105"/>
      <c r="E19" s="441"/>
      <c r="F19" s="403"/>
    </row>
    <row r="20" spans="1:6" ht="25.5">
      <c r="A20" s="65"/>
      <c r="B20" s="131" t="s">
        <v>377</v>
      </c>
      <c r="C20" s="224"/>
      <c r="D20" s="105"/>
      <c r="E20" s="441"/>
      <c r="F20" s="403"/>
    </row>
    <row r="21" spans="1:6">
      <c r="A21" s="65"/>
      <c r="B21" s="131" t="s">
        <v>378</v>
      </c>
      <c r="C21" s="225" t="s">
        <v>29</v>
      </c>
      <c r="D21" s="105">
        <v>10</v>
      </c>
      <c r="E21" s="441"/>
      <c r="F21" s="398">
        <f>D21*E21</f>
        <v>0</v>
      </c>
    </row>
    <row r="22" spans="1:6">
      <c r="A22" s="65"/>
      <c r="B22" s="131"/>
      <c r="C22" s="224"/>
      <c r="D22" s="105"/>
      <c r="E22" s="441"/>
      <c r="F22" s="403"/>
    </row>
    <row r="23" spans="1:6" ht="25.5">
      <c r="A23" s="65"/>
      <c r="B23" s="131" t="s">
        <v>379</v>
      </c>
      <c r="C23" s="224" t="s">
        <v>21</v>
      </c>
      <c r="D23" s="105">
        <v>2</v>
      </c>
      <c r="E23" s="441"/>
      <c r="F23" s="398">
        <f>D23*E23</f>
        <v>0</v>
      </c>
    </row>
    <row r="24" spans="1:6">
      <c r="A24" s="65"/>
      <c r="B24" s="131"/>
      <c r="C24" s="224"/>
      <c r="D24" s="105"/>
      <c r="E24" s="441"/>
      <c r="F24" s="403"/>
    </row>
    <row r="25" spans="1:6">
      <c r="A25" s="65"/>
      <c r="B25" s="131" t="s">
        <v>380</v>
      </c>
      <c r="C25" s="215"/>
      <c r="D25" s="215"/>
      <c r="E25" s="380"/>
      <c r="F25" s="380"/>
    </row>
    <row r="26" spans="1:6">
      <c r="A26" s="65"/>
      <c r="B26" s="131" t="s">
        <v>381</v>
      </c>
      <c r="C26" s="225" t="s">
        <v>29</v>
      </c>
      <c r="D26" s="105">
        <v>5</v>
      </c>
      <c r="E26" s="441"/>
      <c r="F26" s="398">
        <f>D26*E26</f>
        <v>0</v>
      </c>
    </row>
    <row r="27" spans="1:6">
      <c r="A27" s="65"/>
      <c r="B27" s="131"/>
      <c r="E27" s="441"/>
      <c r="F27" s="403"/>
    </row>
    <row r="28" spans="1:6">
      <c r="B28" s="131" t="s">
        <v>382</v>
      </c>
      <c r="C28" s="224" t="s">
        <v>22</v>
      </c>
      <c r="D28" s="105">
        <v>1</v>
      </c>
      <c r="E28" s="441"/>
      <c r="F28" s="398">
        <f>D28*E28</f>
        <v>0</v>
      </c>
    </row>
    <row r="29" spans="1:6">
      <c r="A29" s="65"/>
      <c r="B29" s="131"/>
      <c r="C29" s="224"/>
      <c r="E29" s="441"/>
      <c r="F29" s="403"/>
    </row>
    <row r="30" spans="1:6" ht="20.25" customHeight="1">
      <c r="A30" s="65"/>
      <c r="B30" s="131" t="s">
        <v>383</v>
      </c>
      <c r="C30" s="224" t="s">
        <v>22</v>
      </c>
      <c r="D30" s="105">
        <v>2</v>
      </c>
      <c r="E30" s="441"/>
      <c r="F30" s="398">
        <f>D30*E30</f>
        <v>0</v>
      </c>
    </row>
    <row r="31" spans="1:6" ht="14.25" customHeight="1">
      <c r="A31" s="65"/>
      <c r="B31" s="131"/>
      <c r="C31" s="225"/>
      <c r="D31" s="105"/>
      <c r="E31" s="441"/>
      <c r="F31" s="403"/>
    </row>
    <row r="32" spans="1:6">
      <c r="A32" s="65"/>
      <c r="B32" s="131" t="s">
        <v>384</v>
      </c>
      <c r="C32" s="225" t="s">
        <v>387</v>
      </c>
      <c r="D32" s="105">
        <v>1</v>
      </c>
      <c r="E32" s="441"/>
      <c r="F32" s="398">
        <f>D32*E32</f>
        <v>0</v>
      </c>
    </row>
    <row r="33" spans="1:6">
      <c r="A33" s="65"/>
      <c r="B33" s="155"/>
      <c r="C33" s="226"/>
      <c r="D33" s="216"/>
      <c r="E33" s="441"/>
      <c r="F33" s="403"/>
    </row>
    <row r="34" spans="1:6" ht="25.5">
      <c r="A34" s="65"/>
      <c r="B34" s="148" t="s">
        <v>385</v>
      </c>
      <c r="C34" s="225" t="s">
        <v>387</v>
      </c>
      <c r="D34" s="217">
        <v>1</v>
      </c>
      <c r="E34" s="441"/>
      <c r="F34" s="398">
        <f>D34*E34</f>
        <v>0</v>
      </c>
    </row>
    <row r="35" spans="1:6">
      <c r="A35" s="65"/>
      <c r="B35" s="148"/>
      <c r="C35" s="224"/>
      <c r="D35" s="105"/>
      <c r="E35" s="441"/>
      <c r="F35" s="403"/>
    </row>
    <row r="36" spans="1:6">
      <c r="A36" s="65"/>
      <c r="B36" s="161" t="s">
        <v>386</v>
      </c>
      <c r="C36" s="227"/>
      <c r="D36" s="219"/>
      <c r="E36" s="441"/>
      <c r="F36" s="403"/>
    </row>
    <row r="37" spans="1:6">
      <c r="A37" s="65"/>
      <c r="B37" s="148" t="s">
        <v>170</v>
      </c>
      <c r="C37" s="224" t="s">
        <v>387</v>
      </c>
      <c r="D37" s="105">
        <v>1</v>
      </c>
      <c r="E37" s="441"/>
      <c r="F37" s="398">
        <f>D37*E37</f>
        <v>0</v>
      </c>
    </row>
    <row r="38" spans="1:6">
      <c r="A38" s="65"/>
      <c r="B38" s="131"/>
      <c r="C38" s="224"/>
    </row>
    <row r="39" spans="1:6" ht="16.5" thickBot="1">
      <c r="A39" s="149">
        <v>10</v>
      </c>
      <c r="B39" s="80" t="s">
        <v>312</v>
      </c>
    </row>
    <row r="40" spans="1:6">
      <c r="F40" s="221">
        <f>SUM(F9:F39)</f>
        <v>0</v>
      </c>
    </row>
  </sheetData>
  <sheetProtection algorithmName="SHA-512" hashValue="smrDFICDtHlZtuAKgId1JmEEpjZCS1NbXOJRIsmQChji/ZHeLaj6uy+3351K8VJEgFxKnNxDinPoXJ+KVs/4iA==" saltValue="SByPWBVe6X/anERcXi3b+g==" spinCount="100000" sheet="1" objects="1" scenarios="1" selectLockedCell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55"/>
  <sheetViews>
    <sheetView zoomScaleNormal="100" workbookViewId="0">
      <selection activeCell="G30" sqref="G30"/>
    </sheetView>
  </sheetViews>
  <sheetFormatPr defaultRowHeight="15"/>
  <cols>
    <col min="7" max="7" width="12.140625" bestFit="1" customWidth="1"/>
  </cols>
  <sheetData>
    <row r="3" spans="1:7">
      <c r="A3" s="443"/>
      <c r="B3" s="443"/>
      <c r="C3" s="444" t="s">
        <v>319</v>
      </c>
      <c r="D3" s="444"/>
      <c r="E3" s="444"/>
      <c r="F3" s="444"/>
      <c r="G3" s="443"/>
    </row>
    <row r="4" spans="1:7">
      <c r="A4" s="443"/>
      <c r="B4" s="443"/>
      <c r="C4" s="443"/>
      <c r="D4" s="443"/>
      <c r="E4" s="443"/>
      <c r="F4" s="443"/>
      <c r="G4" s="443"/>
    </row>
    <row r="5" spans="1:7">
      <c r="A5" s="443"/>
      <c r="B5" s="443"/>
      <c r="C5" s="443"/>
      <c r="D5" s="443"/>
      <c r="E5" s="443"/>
      <c r="F5" s="443"/>
      <c r="G5" s="443"/>
    </row>
    <row r="6" spans="1:7">
      <c r="A6" s="443"/>
      <c r="B6" s="443"/>
      <c r="C6" s="443"/>
      <c r="D6" s="443"/>
      <c r="E6" s="443"/>
      <c r="F6" s="443"/>
      <c r="G6" s="443"/>
    </row>
    <row r="7" spans="1:7">
      <c r="A7" s="445" t="s">
        <v>8</v>
      </c>
      <c r="B7" s="445"/>
      <c r="C7" s="445" t="s">
        <v>178</v>
      </c>
      <c r="D7" s="446"/>
      <c r="E7" s="447"/>
      <c r="F7" s="448"/>
      <c r="G7" s="449"/>
    </row>
    <row r="8" spans="1:7">
      <c r="A8" s="443"/>
      <c r="B8" s="443" t="s">
        <v>199</v>
      </c>
      <c r="C8" s="443" t="s">
        <v>195</v>
      </c>
      <c r="D8" s="443"/>
      <c r="E8" s="443"/>
      <c r="F8" s="443"/>
      <c r="G8" s="450">
        <f>'1 PRIPREMNI RADOVI'!G70</f>
        <v>0</v>
      </c>
    </row>
    <row r="9" spans="1:7">
      <c r="A9" s="443"/>
      <c r="B9" s="443" t="s">
        <v>200</v>
      </c>
      <c r="C9" s="443" t="s">
        <v>241</v>
      </c>
      <c r="D9" s="443"/>
      <c r="E9" s="443"/>
      <c r="F9" s="443"/>
      <c r="G9" s="450">
        <f>'1 PRIPREMNI RADOVI'!G91</f>
        <v>0</v>
      </c>
    </row>
    <row r="10" spans="1:7">
      <c r="A10" s="443"/>
      <c r="B10" s="443"/>
      <c r="C10" s="443"/>
      <c r="D10" s="443"/>
      <c r="E10" s="443"/>
      <c r="F10" s="443"/>
      <c r="G10" s="451"/>
    </row>
    <row r="11" spans="1:7">
      <c r="A11" s="445" t="s">
        <v>23</v>
      </c>
      <c r="B11" s="445"/>
      <c r="C11" s="445" t="s">
        <v>242</v>
      </c>
      <c r="D11" s="446"/>
      <c r="E11" s="447"/>
      <c r="F11" s="448"/>
      <c r="G11" s="449"/>
    </row>
    <row r="12" spans="1:7">
      <c r="A12" s="443"/>
      <c r="B12" s="443" t="s">
        <v>199</v>
      </c>
      <c r="C12" s="443" t="s">
        <v>195</v>
      </c>
      <c r="D12" s="443"/>
      <c r="E12" s="443"/>
      <c r="F12" s="443"/>
      <c r="G12" s="450">
        <f>'2 ZIDARSKI RADOVI'!G47</f>
        <v>0</v>
      </c>
    </row>
    <row r="13" spans="1:7">
      <c r="A13" s="443"/>
      <c r="B13" s="443" t="s">
        <v>200</v>
      </c>
      <c r="C13" s="443" t="s">
        <v>241</v>
      </c>
      <c r="D13" s="443"/>
      <c r="E13" s="443"/>
      <c r="F13" s="443"/>
      <c r="G13" s="450">
        <f>'2 ZIDARSKI RADOVI'!G56</f>
        <v>0</v>
      </c>
    </row>
    <row r="14" spans="1:7">
      <c r="A14" s="443"/>
      <c r="B14" s="443"/>
      <c r="C14" s="443"/>
      <c r="D14" s="443"/>
      <c r="E14" s="443"/>
      <c r="F14" s="443"/>
      <c r="G14" s="451"/>
    </row>
    <row r="15" spans="1:7">
      <c r="A15" s="445" t="s">
        <v>24</v>
      </c>
      <c r="B15" s="445"/>
      <c r="C15" s="445" t="s">
        <v>34</v>
      </c>
      <c r="D15" s="446"/>
      <c r="E15" s="447"/>
      <c r="F15" s="448"/>
      <c r="G15" s="449"/>
    </row>
    <row r="16" spans="1:7">
      <c r="A16" s="443"/>
      <c r="B16" s="443" t="s">
        <v>199</v>
      </c>
      <c r="C16" s="443" t="s">
        <v>195</v>
      </c>
      <c r="D16" s="443"/>
      <c r="E16" s="443"/>
      <c r="F16" s="443"/>
      <c r="G16" s="451"/>
    </row>
    <row r="17" spans="1:7">
      <c r="A17" s="443"/>
      <c r="B17" s="443" t="s">
        <v>200</v>
      </c>
      <c r="C17" s="443" t="s">
        <v>241</v>
      </c>
      <c r="D17" s="443"/>
      <c r="E17" s="443"/>
      <c r="F17" s="443"/>
      <c r="G17" s="450">
        <f>'3 GIPSARSKI RADOVI'!G50</f>
        <v>0</v>
      </c>
    </row>
    <row r="18" spans="1:7">
      <c r="A18" s="443"/>
      <c r="B18" s="443"/>
      <c r="C18" s="443"/>
      <c r="D18" s="443"/>
      <c r="E18" s="443"/>
      <c r="F18" s="443"/>
      <c r="G18" s="451"/>
    </row>
    <row r="19" spans="1:7">
      <c r="A19" s="445" t="s">
        <v>26</v>
      </c>
      <c r="B19" s="445"/>
      <c r="C19" s="445" t="s">
        <v>57</v>
      </c>
      <c r="D19" s="446"/>
      <c r="E19" s="447"/>
      <c r="F19" s="448"/>
      <c r="G19" s="449"/>
    </row>
    <row r="20" spans="1:7">
      <c r="A20" s="443"/>
      <c r="B20" s="443" t="s">
        <v>199</v>
      </c>
      <c r="C20" s="443" t="s">
        <v>195</v>
      </c>
      <c r="D20" s="443"/>
      <c r="E20" s="443"/>
      <c r="F20" s="443"/>
      <c r="G20" s="450">
        <f>'4 LIČILAČKI RADOVI'!G43</f>
        <v>0</v>
      </c>
    </row>
    <row r="21" spans="1:7">
      <c r="A21" s="443"/>
      <c r="B21" s="443" t="s">
        <v>200</v>
      </c>
      <c r="C21" s="443" t="s">
        <v>241</v>
      </c>
      <c r="D21" s="443"/>
      <c r="E21" s="443"/>
      <c r="F21" s="443"/>
      <c r="G21" s="450">
        <f>'4 LIČILAČKI RADOVI'!G77</f>
        <v>0</v>
      </c>
    </row>
    <row r="22" spans="1:7">
      <c r="A22" s="443"/>
      <c r="B22" s="443"/>
      <c r="C22" s="443"/>
      <c r="D22" s="443"/>
      <c r="E22" s="443"/>
      <c r="F22" s="443"/>
      <c r="G22" s="451"/>
    </row>
    <row r="23" spans="1:7">
      <c r="A23" s="445" t="s">
        <v>27</v>
      </c>
      <c r="B23" s="445"/>
      <c r="C23" s="445" t="s">
        <v>315</v>
      </c>
      <c r="D23" s="446"/>
      <c r="E23" s="447"/>
      <c r="F23" s="448"/>
      <c r="G23" s="449"/>
    </row>
    <row r="24" spans="1:7">
      <c r="A24" s="443"/>
      <c r="B24" s="443" t="s">
        <v>199</v>
      </c>
      <c r="C24" s="443" t="s">
        <v>195</v>
      </c>
      <c r="D24" s="443"/>
      <c r="E24" s="443"/>
      <c r="F24" s="443"/>
      <c r="G24" s="450">
        <f>'5 KERAMIČARSKI RADOVI'!G45</f>
        <v>0</v>
      </c>
    </row>
    <row r="25" spans="1:7">
      <c r="A25" s="443"/>
      <c r="B25" s="443" t="s">
        <v>200</v>
      </c>
      <c r="C25" s="443" t="s">
        <v>241</v>
      </c>
      <c r="D25" s="443"/>
      <c r="E25" s="443"/>
      <c r="F25" s="443"/>
      <c r="G25" s="451"/>
    </row>
    <row r="26" spans="1:7">
      <c r="A26" s="443"/>
      <c r="B26" s="443"/>
      <c r="C26" s="443"/>
      <c r="D26" s="443"/>
      <c r="E26" s="443"/>
      <c r="F26" s="443"/>
      <c r="G26" s="451"/>
    </row>
    <row r="27" spans="1:7">
      <c r="A27" s="445" t="s">
        <v>132</v>
      </c>
      <c r="B27" s="445"/>
      <c r="C27" s="445" t="s">
        <v>131</v>
      </c>
      <c r="D27" s="446"/>
      <c r="E27" s="447"/>
      <c r="F27" s="448"/>
      <c r="G27" s="449"/>
    </row>
    <row r="28" spans="1:7">
      <c r="A28" s="443"/>
      <c r="B28" s="443" t="s">
        <v>199</v>
      </c>
      <c r="C28" s="443" t="s">
        <v>195</v>
      </c>
      <c r="D28" s="443"/>
      <c r="E28" s="443"/>
      <c r="F28" s="443"/>
      <c r="G28" s="450">
        <f>'6 PARKETARSKI RADOVI'!G55</f>
        <v>0</v>
      </c>
    </row>
    <row r="29" spans="1:7">
      <c r="A29" s="443"/>
      <c r="B29" s="443" t="s">
        <v>200</v>
      </c>
      <c r="C29" s="443" t="s">
        <v>241</v>
      </c>
      <c r="D29" s="443"/>
      <c r="E29" s="443"/>
      <c r="F29" s="443"/>
      <c r="G29" s="451"/>
    </row>
    <row r="30" spans="1:7">
      <c r="A30" s="443"/>
      <c r="B30" s="443"/>
      <c r="C30" s="443"/>
      <c r="D30" s="443"/>
      <c r="E30" s="443"/>
      <c r="F30" s="443"/>
      <c r="G30" s="451"/>
    </row>
    <row r="31" spans="1:7">
      <c r="A31" s="445" t="s">
        <v>92</v>
      </c>
      <c r="B31" s="445"/>
      <c r="C31" s="445" t="s">
        <v>314</v>
      </c>
      <c r="D31" s="446"/>
      <c r="E31" s="447"/>
      <c r="F31" s="448"/>
      <c r="G31" s="449"/>
    </row>
    <row r="32" spans="1:7">
      <c r="A32" s="443"/>
      <c r="B32" s="443" t="s">
        <v>199</v>
      </c>
      <c r="C32" s="443" t="s">
        <v>195</v>
      </c>
      <c r="D32" s="443"/>
      <c r="E32" s="443"/>
      <c r="F32" s="443"/>
      <c r="G32" s="451"/>
    </row>
    <row r="33" spans="1:7">
      <c r="A33" s="443"/>
      <c r="B33" s="443" t="s">
        <v>200</v>
      </c>
      <c r="C33" s="443" t="s">
        <v>241</v>
      </c>
      <c r="D33" s="443"/>
      <c r="E33" s="443"/>
      <c r="F33" s="443"/>
      <c r="G33" s="450">
        <f>'7 STOLARSKI RADOVI'!G82</f>
        <v>0</v>
      </c>
    </row>
    <row r="34" spans="1:7">
      <c r="A34" s="443"/>
      <c r="B34" s="443"/>
      <c r="C34" s="443"/>
      <c r="D34" s="443"/>
      <c r="E34" s="443"/>
      <c r="F34" s="443"/>
      <c r="G34" s="451"/>
    </row>
    <row r="35" spans="1:7">
      <c r="A35" s="445" t="s">
        <v>148</v>
      </c>
      <c r="B35" s="445"/>
      <c r="C35" s="445" t="s">
        <v>93</v>
      </c>
      <c r="D35" s="446"/>
      <c r="E35" s="447"/>
      <c r="F35" s="448"/>
      <c r="G35" s="449"/>
    </row>
    <row r="36" spans="1:7">
      <c r="A36" s="443"/>
      <c r="B36" s="443" t="s">
        <v>199</v>
      </c>
      <c r="C36" s="443" t="s">
        <v>195</v>
      </c>
      <c r="D36" s="443"/>
      <c r="E36" s="443"/>
      <c r="F36" s="443"/>
      <c r="G36" s="451"/>
    </row>
    <row r="37" spans="1:7">
      <c r="A37" s="443"/>
      <c r="B37" s="443" t="s">
        <v>200</v>
      </c>
      <c r="C37" s="443" t="s">
        <v>241</v>
      </c>
      <c r="D37" s="443"/>
      <c r="E37" s="443"/>
      <c r="F37" s="443"/>
      <c r="G37" s="450">
        <f>'8 VODOVOD I KANALIZACIJA'!G83</f>
        <v>0</v>
      </c>
    </row>
    <row r="38" spans="1:7">
      <c r="A38" s="443"/>
      <c r="B38" s="443"/>
      <c r="C38" s="443"/>
      <c r="D38" s="443"/>
      <c r="E38" s="443"/>
      <c r="F38" s="443"/>
      <c r="G38" s="451"/>
    </row>
    <row r="39" spans="1:7">
      <c r="A39" s="445" t="s">
        <v>313</v>
      </c>
      <c r="B39" s="445"/>
      <c r="C39" s="445" t="s">
        <v>163</v>
      </c>
      <c r="D39" s="446"/>
      <c r="E39" s="447"/>
      <c r="F39" s="448"/>
      <c r="G39" s="449"/>
    </row>
    <row r="40" spans="1:7">
      <c r="A40" s="443"/>
      <c r="B40" s="443" t="s">
        <v>199</v>
      </c>
      <c r="C40" s="443" t="s">
        <v>195</v>
      </c>
      <c r="D40" s="443"/>
      <c r="E40" s="443"/>
      <c r="F40" s="443"/>
      <c r="G40" s="451"/>
    </row>
    <row r="41" spans="1:7">
      <c r="A41" s="443"/>
      <c r="B41" s="443" t="s">
        <v>200</v>
      </c>
      <c r="C41" s="443" t="s">
        <v>241</v>
      </c>
      <c r="D41" s="443"/>
      <c r="E41" s="443"/>
      <c r="F41" s="443"/>
      <c r="G41" s="450">
        <f>'9 ELEKTROINSTALACIJE'!F57</f>
        <v>0</v>
      </c>
    </row>
    <row r="42" spans="1:7">
      <c r="A42" s="443"/>
      <c r="B42" s="443"/>
      <c r="C42" s="443"/>
      <c r="D42" s="443"/>
      <c r="E42" s="443"/>
      <c r="F42" s="443"/>
      <c r="G42" s="451"/>
    </row>
    <row r="43" spans="1:7">
      <c r="A43" s="445" t="s">
        <v>130</v>
      </c>
      <c r="B43" s="445"/>
      <c r="C43" s="445" t="s">
        <v>311</v>
      </c>
      <c r="D43" s="446"/>
      <c r="E43" s="447"/>
      <c r="F43" s="448"/>
      <c r="G43" s="449"/>
    </row>
    <row r="44" spans="1:7">
      <c r="A44" s="443"/>
      <c r="B44" s="443" t="s">
        <v>199</v>
      </c>
      <c r="C44" s="443" t="s">
        <v>195</v>
      </c>
      <c r="D44" s="443"/>
      <c r="E44" s="443"/>
      <c r="F44" s="443"/>
      <c r="G44" s="451"/>
    </row>
    <row r="45" spans="1:7">
      <c r="A45" s="443"/>
      <c r="B45" s="443" t="s">
        <v>200</v>
      </c>
      <c r="C45" s="443" t="s">
        <v>241</v>
      </c>
      <c r="D45" s="443"/>
      <c r="E45" s="443"/>
      <c r="F45" s="443"/>
      <c r="G45" s="450">
        <f>'10 STROJARSKI RADOVI'!F40</f>
        <v>0</v>
      </c>
    </row>
    <row r="46" spans="1:7">
      <c r="A46" s="443"/>
      <c r="B46" s="443"/>
      <c r="C46" s="443"/>
      <c r="D46" s="443"/>
      <c r="E46" s="443"/>
      <c r="F46" s="443"/>
      <c r="G46" s="451"/>
    </row>
    <row r="47" spans="1:7">
      <c r="A47" s="445"/>
      <c r="B47" s="445"/>
      <c r="C47" s="445"/>
      <c r="D47" s="446"/>
      <c r="E47" s="447"/>
      <c r="F47" s="448"/>
      <c r="G47" s="449"/>
    </row>
    <row r="48" spans="1:7">
      <c r="A48" s="443"/>
      <c r="B48" s="443"/>
      <c r="C48" s="443"/>
      <c r="D48" s="443"/>
      <c r="E48" s="443"/>
      <c r="F48" s="443"/>
      <c r="G48" s="451"/>
    </row>
    <row r="49" spans="1:7" ht="15.75" thickBot="1">
      <c r="A49" s="443"/>
      <c r="B49" s="443"/>
      <c r="C49" s="443"/>
      <c r="D49" s="452" t="s">
        <v>316</v>
      </c>
      <c r="E49" s="453"/>
      <c r="F49" s="454"/>
      <c r="G49" s="455">
        <f>SUM(G8:G48)</f>
        <v>0</v>
      </c>
    </row>
    <row r="50" spans="1:7" ht="15.75" thickTop="1">
      <c r="A50" s="443"/>
      <c r="B50" s="443"/>
      <c r="C50" s="443"/>
      <c r="D50" s="456"/>
      <c r="E50" s="457"/>
      <c r="F50" s="458"/>
      <c r="G50" s="459"/>
    </row>
    <row r="51" spans="1:7" ht="25.5">
      <c r="A51" s="443"/>
      <c r="B51" s="443"/>
      <c r="C51" s="443"/>
      <c r="D51" s="460" t="s">
        <v>317</v>
      </c>
      <c r="E51" s="461"/>
      <c r="F51" s="462"/>
      <c r="G51" s="463">
        <f>G49*0.25</f>
        <v>0</v>
      </c>
    </row>
    <row r="52" spans="1:7" ht="15.75">
      <c r="D52" s="152"/>
      <c r="E52" s="151"/>
      <c r="F52" s="153"/>
      <c r="G52" s="156"/>
    </row>
    <row r="53" spans="1:7" ht="15.75">
      <c r="D53" s="152"/>
      <c r="E53" s="154"/>
      <c r="F53" s="157"/>
      <c r="G53" s="150"/>
    </row>
    <row r="54" spans="1:7" ht="16.5" thickBot="1">
      <c r="D54" s="158" t="s">
        <v>318</v>
      </c>
      <c r="E54" s="159"/>
      <c r="F54" s="160"/>
      <c r="G54" s="442">
        <f>G49*1.25</f>
        <v>0</v>
      </c>
    </row>
    <row r="55" spans="1:7" ht="15.75" thickTop="1"/>
  </sheetData>
  <sheetProtection algorithmName="SHA-512" hashValue="ijuwsh7M1rWJZ9Mt+ON4R8aR1uaimx0TtiTJd1LCadG3avZO5Udd8zkEI3R2iiA3xqbAYX8I9h84Xr/9DTIyJw==" saltValue="CLYJw+yuvgh4zNhSSTE2CA==" spinCount="100000" sheet="1" objects="1" scenarios="1" selectLockedCells="1"/>
  <mergeCells count="1">
    <mergeCell ref="C3:F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09"/>
  <sheetViews>
    <sheetView topLeftCell="A34" zoomScaleNormal="100" zoomScaleSheetLayoutView="100" workbookViewId="0">
      <selection activeCell="F23" sqref="F23"/>
    </sheetView>
  </sheetViews>
  <sheetFormatPr defaultRowHeight="15"/>
  <cols>
    <col min="1" max="1" width="4" style="215" customWidth="1"/>
    <col min="2" max="2" width="3.7109375" style="215" customWidth="1"/>
    <col min="3" max="3" width="48.7109375" style="215" customWidth="1"/>
    <col min="4" max="4" width="7.85546875" style="215" customWidth="1"/>
    <col min="5" max="5" width="9.140625" style="215"/>
    <col min="6" max="6" width="10" style="194" customWidth="1"/>
    <col min="7" max="7" width="11.42578125" style="215" bestFit="1" customWidth="1"/>
    <col min="8" max="16384" width="9.140625" style="215"/>
  </cols>
  <sheetData>
    <row r="2" spans="1:7" ht="24" customHeight="1">
      <c r="A2" s="9"/>
      <c r="B2" s="2" t="s">
        <v>8</v>
      </c>
      <c r="C2" s="3" t="s">
        <v>9</v>
      </c>
      <c r="D2" s="2"/>
      <c r="E2" s="4"/>
      <c r="F2" s="166"/>
      <c r="G2" s="5"/>
    </row>
    <row r="3" spans="1:7">
      <c r="A3" s="9"/>
      <c r="B3" s="6"/>
      <c r="C3" s="7"/>
      <c r="D3" s="6"/>
      <c r="E3" s="8"/>
      <c r="F3" s="167"/>
      <c r="G3" s="9"/>
    </row>
    <row r="4" spans="1:7">
      <c r="A4" s="9"/>
      <c r="B4" s="335" t="s">
        <v>10</v>
      </c>
      <c r="C4" s="335"/>
      <c r="D4" s="10"/>
      <c r="E4" s="8"/>
      <c r="F4" s="167"/>
      <c r="G4" s="11"/>
    </row>
    <row r="5" spans="1:7" ht="29.25" customHeight="1">
      <c r="A5" s="9"/>
      <c r="B5" s="12"/>
      <c r="C5" s="336" t="s">
        <v>186</v>
      </c>
      <c r="D5" s="336"/>
      <c r="E5" s="336"/>
      <c r="F5" s="336"/>
      <c r="G5" s="336"/>
    </row>
    <row r="6" spans="1:7" ht="39" customHeight="1">
      <c r="A6" s="9"/>
      <c r="B6" s="12"/>
      <c r="C6" s="339" t="s">
        <v>217</v>
      </c>
      <c r="D6" s="339"/>
      <c r="E6" s="339"/>
      <c r="F6" s="339"/>
      <c r="G6" s="339"/>
    </row>
    <row r="7" spans="1:7" ht="55.5" customHeight="1">
      <c r="A7" s="9"/>
      <c r="B7" s="12"/>
      <c r="C7" s="339" t="s">
        <v>202</v>
      </c>
      <c r="D7" s="339"/>
      <c r="E7" s="339"/>
      <c r="F7" s="339"/>
      <c r="G7" s="339"/>
    </row>
    <row r="8" spans="1:7" ht="42" customHeight="1">
      <c r="A8" s="9"/>
      <c r="B8" s="12"/>
      <c r="C8" s="339" t="s">
        <v>201</v>
      </c>
      <c r="D8" s="339"/>
      <c r="E8" s="339"/>
      <c r="F8" s="339"/>
      <c r="G8" s="339"/>
    </row>
    <row r="9" spans="1:7" ht="15.75" customHeight="1">
      <c r="A9" s="9"/>
      <c r="B9" s="12"/>
      <c r="C9" s="7"/>
      <c r="D9" s="6"/>
      <c r="E9" s="8"/>
      <c r="F9" s="167"/>
      <c r="G9" s="9"/>
    </row>
    <row r="10" spans="1:7" ht="50.25" customHeight="1">
      <c r="A10" s="9"/>
      <c r="B10" s="12"/>
      <c r="C10" s="341" t="s">
        <v>218</v>
      </c>
      <c r="D10" s="341"/>
      <c r="E10" s="341"/>
      <c r="F10" s="341"/>
      <c r="G10" s="341"/>
    </row>
    <row r="11" spans="1:7">
      <c r="A11" s="9"/>
      <c r="B11" s="12"/>
      <c r="C11" s="339" t="s">
        <v>203</v>
      </c>
      <c r="D11" s="339"/>
      <c r="E11" s="339"/>
      <c r="F11" s="339"/>
      <c r="G11" s="339"/>
    </row>
    <row r="12" spans="1:7" ht="24.75" customHeight="1">
      <c r="A12" s="9"/>
      <c r="B12" s="12"/>
      <c r="C12" s="339" t="s">
        <v>204</v>
      </c>
      <c r="D12" s="339"/>
      <c r="E12" s="339"/>
      <c r="F12" s="339"/>
      <c r="G12" s="339"/>
    </row>
    <row r="13" spans="1:7" ht="24.75" customHeight="1">
      <c r="A13" s="9"/>
      <c r="B13" s="12"/>
      <c r="C13" s="339" t="s">
        <v>219</v>
      </c>
      <c r="D13" s="339"/>
      <c r="E13" s="339"/>
      <c r="F13" s="339"/>
      <c r="G13" s="339"/>
    </row>
    <row r="14" spans="1:7" ht="24.75" customHeight="1">
      <c r="A14" s="9"/>
      <c r="B14" s="12"/>
      <c r="C14" s="339" t="s">
        <v>207</v>
      </c>
      <c r="D14" s="339"/>
      <c r="E14" s="339"/>
      <c r="F14" s="339"/>
      <c r="G14" s="339"/>
    </row>
    <row r="15" spans="1:7">
      <c r="A15" s="9"/>
      <c r="B15" s="12"/>
      <c r="C15" s="232"/>
      <c r="D15" s="232"/>
      <c r="E15" s="232"/>
      <c r="F15" s="168"/>
      <c r="G15" s="232"/>
    </row>
    <row r="16" spans="1:7">
      <c r="A16" s="9"/>
      <c r="B16" s="12"/>
      <c r="C16" s="340" t="s">
        <v>11</v>
      </c>
      <c r="D16" s="340"/>
      <c r="E16" s="340"/>
      <c r="F16" s="340"/>
      <c r="G16" s="340"/>
    </row>
    <row r="17" spans="1:7">
      <c r="A17" s="9"/>
      <c r="B17" s="12"/>
      <c r="C17" s="337" t="s">
        <v>12</v>
      </c>
      <c r="D17" s="337"/>
      <c r="E17" s="337"/>
      <c r="F17" s="337"/>
      <c r="G17" s="337"/>
    </row>
    <row r="18" spans="1:7">
      <c r="A18" s="9"/>
      <c r="B18" s="12"/>
      <c r="C18" s="13" t="s">
        <v>13</v>
      </c>
      <c r="D18" s="232"/>
      <c r="E18" s="14"/>
      <c r="F18" s="169"/>
      <c r="G18" s="230"/>
    </row>
    <row r="19" spans="1:7">
      <c r="A19" s="9"/>
      <c r="B19" s="12"/>
      <c r="C19" s="13" t="s">
        <v>205</v>
      </c>
      <c r="D19" s="232"/>
      <c r="E19" s="14"/>
      <c r="F19" s="169"/>
      <c r="G19" s="230"/>
    </row>
    <row r="20" spans="1:7">
      <c r="A20" s="9"/>
      <c r="B20" s="12"/>
      <c r="C20" s="338" t="s">
        <v>15</v>
      </c>
      <c r="D20" s="338"/>
      <c r="E20" s="338"/>
      <c r="F20" s="338"/>
      <c r="G20" s="338"/>
    </row>
    <row r="21" spans="1:7" ht="26.25">
      <c r="A21" s="9"/>
      <c r="B21" s="12"/>
      <c r="C21" s="231" t="s">
        <v>208</v>
      </c>
      <c r="D21" s="231"/>
      <c r="E21" s="231"/>
      <c r="F21" s="170"/>
      <c r="G21" s="231"/>
    </row>
    <row r="23" spans="1:7" ht="25.5">
      <c r="A23" s="23"/>
      <c r="B23" s="24"/>
      <c r="C23" s="13"/>
      <c r="D23" s="192" t="s">
        <v>17</v>
      </c>
      <c r="E23" s="18" t="s">
        <v>18</v>
      </c>
      <c r="F23" s="375" t="s">
        <v>19</v>
      </c>
      <c r="G23" s="376" t="s">
        <v>20</v>
      </c>
    </row>
    <row r="24" spans="1:7">
      <c r="A24" s="9"/>
      <c r="B24" s="23"/>
      <c r="C24" s="13"/>
      <c r="D24" s="235"/>
      <c r="E24" s="20"/>
      <c r="F24" s="377"/>
      <c r="G24" s="378"/>
    </row>
    <row r="25" spans="1:7" ht="15.75">
      <c r="A25" s="139" t="s">
        <v>8</v>
      </c>
      <c r="B25" s="138" t="s">
        <v>196</v>
      </c>
      <c r="C25" s="262" t="s">
        <v>195</v>
      </c>
      <c r="D25" s="235"/>
      <c r="E25" s="20"/>
      <c r="F25" s="377"/>
      <c r="G25" s="378"/>
    </row>
    <row r="26" spans="1:7">
      <c r="A26" s="23"/>
      <c r="B26" s="24"/>
      <c r="C26" s="13"/>
      <c r="D26" s="235"/>
      <c r="E26" s="20"/>
      <c r="F26" s="377"/>
      <c r="G26" s="378"/>
    </row>
    <row r="27" spans="1:7" ht="76.5">
      <c r="A27" s="23" t="s">
        <v>8</v>
      </c>
      <c r="B27" s="24">
        <v>1</v>
      </c>
      <c r="C27" s="232" t="s">
        <v>206</v>
      </c>
      <c r="D27" s="21" t="s">
        <v>21</v>
      </c>
      <c r="E27" s="22">
        <v>1</v>
      </c>
      <c r="F27" s="374"/>
      <c r="G27" s="374">
        <f>E27*F27</f>
        <v>0</v>
      </c>
    </row>
    <row r="28" spans="1:7">
      <c r="A28" s="23"/>
      <c r="B28" s="24"/>
      <c r="D28" s="263"/>
      <c r="E28" s="264"/>
      <c r="F28" s="379"/>
      <c r="G28" s="380"/>
    </row>
    <row r="29" spans="1:7" ht="25.5">
      <c r="A29" s="64" t="s">
        <v>8</v>
      </c>
      <c r="B29" s="65">
        <v>2</v>
      </c>
      <c r="C29" s="118" t="s">
        <v>364</v>
      </c>
      <c r="D29" s="21" t="s">
        <v>25</v>
      </c>
      <c r="E29" s="22">
        <v>12</v>
      </c>
      <c r="F29" s="379"/>
      <c r="G29" s="374">
        <f>E29*F29</f>
        <v>0</v>
      </c>
    </row>
    <row r="30" spans="1:7">
      <c r="A30" s="23"/>
      <c r="B30" s="24"/>
      <c r="C30" s="232"/>
      <c r="D30" s="235"/>
      <c r="E30" s="26"/>
      <c r="F30" s="379"/>
      <c r="G30" s="380"/>
    </row>
    <row r="31" spans="1:7">
      <c r="A31" s="23"/>
      <c r="B31" s="24"/>
      <c r="C31" s="118"/>
      <c r="D31" s="21"/>
      <c r="E31" s="22"/>
      <c r="F31" s="379"/>
      <c r="G31" s="380"/>
    </row>
    <row r="32" spans="1:7" ht="25.5">
      <c r="A32" s="64" t="s">
        <v>8</v>
      </c>
      <c r="B32" s="65">
        <v>3</v>
      </c>
      <c r="C32" s="118" t="s">
        <v>365</v>
      </c>
      <c r="D32" s="21" t="s">
        <v>25</v>
      </c>
      <c r="E32" s="22">
        <v>22</v>
      </c>
      <c r="F32" s="379"/>
      <c r="G32" s="374">
        <f>E32*F32</f>
        <v>0</v>
      </c>
    </row>
    <row r="33" spans="1:7">
      <c r="A33" s="23"/>
      <c r="B33" s="24"/>
      <c r="D33" s="265"/>
      <c r="E33" s="264"/>
      <c r="F33" s="379"/>
      <c r="G33" s="380"/>
    </row>
    <row r="34" spans="1:7">
      <c r="A34" s="23" t="s">
        <v>8</v>
      </c>
      <c r="B34" s="24">
        <f>MAX(B31:B33)+1</f>
        <v>4</v>
      </c>
      <c r="C34" s="97" t="s">
        <v>176</v>
      </c>
      <c r="D34" s="21" t="s">
        <v>29</v>
      </c>
      <c r="E34" s="111">
        <v>30</v>
      </c>
      <c r="F34" s="379"/>
      <c r="G34" s="374">
        <f>E34*F34</f>
        <v>0</v>
      </c>
    </row>
    <row r="35" spans="1:7">
      <c r="A35" s="23"/>
      <c r="B35" s="24"/>
      <c r="C35" s="97"/>
      <c r="D35" s="21"/>
      <c r="E35" s="111"/>
      <c r="F35" s="379"/>
      <c r="G35" s="380"/>
    </row>
    <row r="36" spans="1:7">
      <c r="A36" s="23" t="s">
        <v>8</v>
      </c>
      <c r="B36" s="24">
        <f>MAX(B31:B35)+1</f>
        <v>5</v>
      </c>
      <c r="C36" s="97" t="s">
        <v>258</v>
      </c>
      <c r="D36" s="21" t="s">
        <v>29</v>
      </c>
      <c r="E36" s="111">
        <v>3.2</v>
      </c>
      <c r="F36" s="379"/>
      <c r="G36" s="374">
        <f>E36*F36</f>
        <v>0</v>
      </c>
    </row>
    <row r="37" spans="1:7">
      <c r="A37" s="23"/>
      <c r="B37" s="24"/>
      <c r="D37" s="265"/>
      <c r="E37" s="264"/>
      <c r="F37" s="379"/>
      <c r="G37" s="380"/>
    </row>
    <row r="38" spans="1:7" ht="25.5">
      <c r="A38" s="23" t="s">
        <v>8</v>
      </c>
      <c r="B38" s="24">
        <f>MAX(B31:B37)+1</f>
        <v>6</v>
      </c>
      <c r="C38" s="118" t="s">
        <v>180</v>
      </c>
      <c r="F38" s="379"/>
      <c r="G38" s="380"/>
    </row>
    <row r="39" spans="1:7">
      <c r="A39" s="23"/>
      <c r="B39" s="24"/>
      <c r="C39" s="141" t="s">
        <v>224</v>
      </c>
      <c r="D39" s="21" t="s">
        <v>25</v>
      </c>
      <c r="E39" s="22">
        <v>47.1</v>
      </c>
      <c r="F39" s="379"/>
      <c r="G39" s="374">
        <f t="shared" ref="G39:G43" si="0">E39*F39</f>
        <v>0</v>
      </c>
    </row>
    <row r="40" spans="1:7">
      <c r="A40" s="23"/>
      <c r="B40" s="24"/>
      <c r="C40" s="141" t="s">
        <v>225</v>
      </c>
      <c r="D40" s="21" t="s">
        <v>25</v>
      </c>
      <c r="E40" s="22">
        <v>19.3</v>
      </c>
      <c r="F40" s="379"/>
      <c r="G40" s="374">
        <f t="shared" si="0"/>
        <v>0</v>
      </c>
    </row>
    <row r="41" spans="1:7">
      <c r="A41" s="23"/>
      <c r="B41" s="24"/>
      <c r="C41" s="141" t="s">
        <v>226</v>
      </c>
      <c r="D41" s="21" t="s">
        <v>25</v>
      </c>
      <c r="E41" s="22">
        <v>9.6999999999999993</v>
      </c>
      <c r="F41" s="379"/>
      <c r="G41" s="374">
        <f t="shared" si="0"/>
        <v>0</v>
      </c>
    </row>
    <row r="42" spans="1:7">
      <c r="C42" s="142" t="s">
        <v>227</v>
      </c>
      <c r="D42" s="21" t="s">
        <v>25</v>
      </c>
      <c r="E42" s="22">
        <v>17.2</v>
      </c>
      <c r="F42" s="379"/>
      <c r="G42" s="374">
        <f t="shared" si="0"/>
        <v>0</v>
      </c>
    </row>
    <row r="43" spans="1:7">
      <c r="C43" s="142" t="s">
        <v>327</v>
      </c>
      <c r="D43" s="21" t="s">
        <v>25</v>
      </c>
      <c r="E43" s="22">
        <v>35</v>
      </c>
      <c r="F43" s="379"/>
      <c r="G43" s="374">
        <f t="shared" si="0"/>
        <v>0</v>
      </c>
    </row>
    <row r="44" spans="1:7">
      <c r="C44" s="142"/>
      <c r="D44" s="252"/>
      <c r="E44" s="26"/>
      <c r="F44" s="379"/>
      <c r="G44" s="380"/>
    </row>
    <row r="45" spans="1:7">
      <c r="A45" s="23" t="s">
        <v>8</v>
      </c>
      <c r="B45" s="24">
        <f>MAX(B31:B42)+1</f>
        <v>7</v>
      </c>
      <c r="C45" s="118" t="s">
        <v>181</v>
      </c>
      <c r="D45" s="21"/>
      <c r="E45" s="22"/>
      <c r="F45" s="379"/>
      <c r="G45" s="380"/>
    </row>
    <row r="46" spans="1:7">
      <c r="A46" s="23"/>
      <c r="B46" s="24"/>
      <c r="C46" s="141" t="s">
        <v>224</v>
      </c>
      <c r="D46" s="21" t="s">
        <v>25</v>
      </c>
      <c r="E46" s="22">
        <v>47.1</v>
      </c>
      <c r="F46" s="379"/>
      <c r="G46" s="374">
        <f t="shared" ref="G46:G48" si="1">E46*F46</f>
        <v>0</v>
      </c>
    </row>
    <row r="47" spans="1:7">
      <c r="A47" s="23"/>
      <c r="B47" s="24"/>
      <c r="C47" s="141" t="s">
        <v>225</v>
      </c>
      <c r="D47" s="21" t="s">
        <v>25</v>
      </c>
      <c r="E47" s="22">
        <v>19.3</v>
      </c>
      <c r="F47" s="379"/>
      <c r="G47" s="374">
        <f t="shared" si="1"/>
        <v>0</v>
      </c>
    </row>
    <row r="48" spans="1:7">
      <c r="A48" s="23"/>
      <c r="B48" s="24"/>
      <c r="C48" s="141" t="s">
        <v>226</v>
      </c>
      <c r="D48" s="21" t="s">
        <v>25</v>
      </c>
      <c r="E48" s="22">
        <v>9.6999999999999993</v>
      </c>
      <c r="F48" s="379"/>
      <c r="G48" s="374">
        <f t="shared" si="1"/>
        <v>0</v>
      </c>
    </row>
    <row r="49" spans="1:7">
      <c r="A49" s="23"/>
      <c r="B49" s="24"/>
      <c r="C49" s="141"/>
      <c r="D49" s="21"/>
      <c r="E49" s="22"/>
      <c r="F49" s="379"/>
      <c r="G49" s="380"/>
    </row>
    <row r="50" spans="1:7" ht="25.5">
      <c r="A50" s="64" t="s">
        <v>8</v>
      </c>
      <c r="B50" s="65">
        <f>MAX(B33:B47)+1</f>
        <v>8</v>
      </c>
      <c r="C50" s="118" t="s">
        <v>328</v>
      </c>
      <c r="D50" s="21" t="s">
        <v>25</v>
      </c>
      <c r="E50" s="22">
        <v>35</v>
      </c>
      <c r="F50" s="379"/>
      <c r="G50" s="374">
        <f>E50*F50</f>
        <v>0</v>
      </c>
    </row>
    <row r="51" spans="1:7">
      <c r="A51" s="23"/>
      <c r="B51" s="24"/>
      <c r="C51" s="232"/>
      <c r="D51" s="252"/>
      <c r="E51" s="26"/>
      <c r="F51" s="379"/>
      <c r="G51" s="380"/>
    </row>
    <row r="52" spans="1:7">
      <c r="A52" s="23" t="s">
        <v>8</v>
      </c>
      <c r="B52" s="24">
        <f>MAX(B31:B51)+1</f>
        <v>9</v>
      </c>
      <c r="C52" s="94" t="s">
        <v>183</v>
      </c>
      <c r="D52" s="21" t="s">
        <v>25</v>
      </c>
      <c r="E52" s="22">
        <v>250</v>
      </c>
      <c r="F52" s="379"/>
      <c r="G52" s="374">
        <f t="shared" ref="G52:G53" si="2">E52*F52</f>
        <v>0</v>
      </c>
    </row>
    <row r="53" spans="1:7">
      <c r="A53" s="23"/>
      <c r="B53" s="24"/>
      <c r="C53" s="142" t="s">
        <v>182</v>
      </c>
      <c r="D53" s="21" t="s">
        <v>25</v>
      </c>
      <c r="E53" s="22">
        <v>70</v>
      </c>
      <c r="F53" s="379"/>
      <c r="G53" s="374">
        <f t="shared" si="2"/>
        <v>0</v>
      </c>
    </row>
    <row r="54" spans="1:7">
      <c r="C54" s="232"/>
      <c r="D54" s="253"/>
      <c r="E54" s="26"/>
      <c r="F54" s="379"/>
      <c r="G54" s="380"/>
    </row>
    <row r="55" spans="1:7">
      <c r="A55" s="23" t="s">
        <v>8</v>
      </c>
      <c r="B55" s="24">
        <f>MAX(B31:B53)+1</f>
        <v>10</v>
      </c>
      <c r="C55" s="232" t="s">
        <v>175</v>
      </c>
      <c r="D55" s="21" t="s">
        <v>25</v>
      </c>
      <c r="E55" s="22">
        <v>27</v>
      </c>
      <c r="F55" s="379"/>
      <c r="G55" s="374">
        <f t="shared" ref="G55:G56" si="3">E55*F55</f>
        <v>0</v>
      </c>
    </row>
    <row r="56" spans="1:7">
      <c r="A56" s="23"/>
      <c r="B56" s="24"/>
      <c r="C56" s="142" t="s">
        <v>184</v>
      </c>
      <c r="D56" s="21" t="s">
        <v>25</v>
      </c>
      <c r="E56" s="22">
        <v>28</v>
      </c>
      <c r="F56" s="379"/>
      <c r="G56" s="374">
        <f t="shared" si="3"/>
        <v>0</v>
      </c>
    </row>
    <row r="57" spans="1:7">
      <c r="A57" s="23"/>
      <c r="B57" s="24"/>
      <c r="C57" s="232"/>
      <c r="D57" s="253"/>
      <c r="E57" s="26"/>
      <c r="F57" s="379"/>
      <c r="G57" s="380"/>
    </row>
    <row r="58" spans="1:7" ht="38.25">
      <c r="A58" s="23" t="s">
        <v>8</v>
      </c>
      <c r="B58" s="24">
        <f>MAX(B38:B57)+1</f>
        <v>11</v>
      </c>
      <c r="C58" s="232" t="s">
        <v>269</v>
      </c>
      <c r="D58" s="21" t="s">
        <v>25</v>
      </c>
      <c r="E58" s="22">
        <v>7</v>
      </c>
      <c r="F58" s="379"/>
      <c r="G58" s="374">
        <f>E58*F58</f>
        <v>0</v>
      </c>
    </row>
    <row r="59" spans="1:7">
      <c r="A59" s="23"/>
      <c r="B59" s="24"/>
      <c r="C59" s="232"/>
      <c r="D59" s="21"/>
      <c r="E59" s="22"/>
      <c r="F59" s="379"/>
      <c r="G59" s="380"/>
    </row>
    <row r="60" spans="1:7">
      <c r="A60" s="23" t="s">
        <v>8</v>
      </c>
      <c r="B60" s="24">
        <f>MAX(B51:B59)+1</f>
        <v>12</v>
      </c>
      <c r="C60" s="232" t="s">
        <v>174</v>
      </c>
      <c r="D60" s="21" t="s">
        <v>25</v>
      </c>
      <c r="E60" s="22">
        <v>19</v>
      </c>
      <c r="F60" s="379"/>
      <c r="G60" s="374">
        <f>E60*F60</f>
        <v>0</v>
      </c>
    </row>
    <row r="61" spans="1:7">
      <c r="A61" s="23"/>
      <c r="B61" s="24"/>
      <c r="C61" s="232"/>
      <c r="D61" s="21"/>
      <c r="E61" s="22"/>
      <c r="F61" s="379"/>
      <c r="G61" s="380"/>
    </row>
    <row r="62" spans="1:7">
      <c r="A62" s="23" t="s">
        <v>8</v>
      </c>
      <c r="B62" s="24">
        <f>MAX(B53:B61)+1</f>
        <v>13</v>
      </c>
      <c r="C62" s="254" t="s">
        <v>366</v>
      </c>
      <c r="D62" s="21" t="s">
        <v>25</v>
      </c>
      <c r="E62" s="255">
        <v>70</v>
      </c>
      <c r="F62" s="379"/>
      <c r="G62" s="374">
        <f>E62*F62</f>
        <v>0</v>
      </c>
    </row>
    <row r="63" spans="1:7">
      <c r="A63" s="23"/>
      <c r="B63" s="24"/>
      <c r="C63" s="232"/>
      <c r="D63" s="21"/>
      <c r="E63" s="22"/>
      <c r="F63" s="379"/>
      <c r="G63" s="380"/>
    </row>
    <row r="64" spans="1:7">
      <c r="A64" s="23"/>
      <c r="B64" s="24"/>
      <c r="C64" s="107" t="s">
        <v>177</v>
      </c>
      <c r="D64" s="21"/>
      <c r="E64" s="22"/>
      <c r="F64" s="379"/>
      <c r="G64" s="380"/>
    </row>
    <row r="65" spans="1:7">
      <c r="A65" s="23"/>
      <c r="B65" s="24"/>
      <c r="C65" s="232"/>
      <c r="D65" s="21"/>
      <c r="E65" s="22"/>
      <c r="F65" s="379"/>
      <c r="G65" s="380"/>
    </row>
    <row r="66" spans="1:7" ht="85.5" customHeight="1">
      <c r="A66" s="23" t="s">
        <v>8</v>
      </c>
      <c r="B66" s="24">
        <f>MAX(B64:B65)+1</f>
        <v>1</v>
      </c>
      <c r="C66" s="330" t="s">
        <v>394</v>
      </c>
      <c r="D66" s="21" t="s">
        <v>388</v>
      </c>
      <c r="E66" s="108">
        <v>5</v>
      </c>
      <c r="F66" s="381"/>
      <c r="G66" s="374">
        <f>E66*F66</f>
        <v>0</v>
      </c>
    </row>
    <row r="67" spans="1:7">
      <c r="A67" s="256"/>
      <c r="B67" s="23"/>
      <c r="F67" s="379"/>
      <c r="G67" s="380"/>
    </row>
    <row r="68" spans="1:7" ht="26.25">
      <c r="A68" s="23" t="s">
        <v>8</v>
      </c>
      <c r="B68" s="24">
        <f>MAX(B64:B67)+1</f>
        <v>2</v>
      </c>
      <c r="C68" s="230" t="s">
        <v>120</v>
      </c>
      <c r="D68" s="21" t="s">
        <v>21</v>
      </c>
      <c r="E68" s="22">
        <v>1</v>
      </c>
      <c r="F68" s="379"/>
      <c r="G68" s="374">
        <f>E68*F68</f>
        <v>0</v>
      </c>
    </row>
    <row r="69" spans="1:7">
      <c r="C69" s="118"/>
      <c r="D69" s="257"/>
      <c r="E69" s="22"/>
      <c r="F69" s="379"/>
      <c r="G69" s="380"/>
    </row>
    <row r="70" spans="1:7" ht="15.75">
      <c r="A70" s="266" t="s">
        <v>8</v>
      </c>
      <c r="B70" s="266" t="s">
        <v>199</v>
      </c>
      <c r="C70" s="266" t="s">
        <v>197</v>
      </c>
      <c r="D70" s="267"/>
      <c r="E70" s="268"/>
      <c r="F70" s="382"/>
      <c r="G70" s="382">
        <f>SUM(G27:G69)</f>
        <v>0</v>
      </c>
    </row>
    <row r="71" spans="1:7">
      <c r="A71" s="259"/>
      <c r="B71" s="259"/>
      <c r="C71" s="269"/>
      <c r="D71" s="270"/>
      <c r="E71" s="271"/>
      <c r="F71" s="383"/>
      <c r="G71" s="384"/>
    </row>
    <row r="72" spans="1:7">
      <c r="A72" s="140"/>
      <c r="B72" s="140"/>
      <c r="C72" s="140"/>
      <c r="D72" s="260"/>
      <c r="E72" s="261"/>
      <c r="F72" s="385"/>
      <c r="G72" s="386"/>
    </row>
    <row r="73" spans="1:7" ht="15.75">
      <c r="A73" s="272" t="s">
        <v>8</v>
      </c>
      <c r="B73" s="272" t="s">
        <v>200</v>
      </c>
      <c r="C73" s="272" t="s">
        <v>185</v>
      </c>
      <c r="D73" s="8"/>
      <c r="E73" s="273"/>
      <c r="F73" s="379"/>
      <c r="G73" s="380"/>
    </row>
    <row r="74" spans="1:7">
      <c r="C74" s="274"/>
      <c r="D74" s="8"/>
      <c r="E74" s="273"/>
      <c r="F74" s="379"/>
      <c r="G74" s="380"/>
    </row>
    <row r="75" spans="1:7">
      <c r="A75" s="23" t="s">
        <v>8</v>
      </c>
      <c r="B75" s="24">
        <f>MAX(B68:B74)+1</f>
        <v>3</v>
      </c>
      <c r="C75" s="230" t="s">
        <v>257</v>
      </c>
      <c r="D75" s="275" t="s">
        <v>22</v>
      </c>
      <c r="E75" s="273">
        <v>1</v>
      </c>
      <c r="F75" s="379"/>
      <c r="G75" s="374">
        <f>E75*F75</f>
        <v>0</v>
      </c>
    </row>
    <row r="76" spans="1:7">
      <c r="F76" s="379"/>
      <c r="G76" s="380"/>
    </row>
    <row r="77" spans="1:7">
      <c r="A77" s="23" t="s">
        <v>8</v>
      </c>
      <c r="B77" s="24">
        <f>MAX(B68:B76)+1</f>
        <v>4</v>
      </c>
      <c r="C77" s="230" t="s">
        <v>187</v>
      </c>
      <c r="D77" s="21" t="s">
        <v>25</v>
      </c>
      <c r="E77" s="22">
        <v>25</v>
      </c>
      <c r="F77" s="379"/>
      <c r="G77" s="374">
        <f>E77*F77</f>
        <v>0</v>
      </c>
    </row>
    <row r="78" spans="1:7">
      <c r="F78" s="379"/>
      <c r="G78" s="380"/>
    </row>
    <row r="79" spans="1:7" ht="26.25">
      <c r="A79" s="23" t="s">
        <v>8</v>
      </c>
      <c r="B79" s="24">
        <f>MAX(B68:B78)+1</f>
        <v>5</v>
      </c>
      <c r="C79" s="230" t="s">
        <v>191</v>
      </c>
      <c r="D79" s="21" t="s">
        <v>25</v>
      </c>
      <c r="E79" s="22">
        <v>30</v>
      </c>
      <c r="F79" s="379"/>
      <c r="G79" s="374">
        <f>E79*F79</f>
        <v>0</v>
      </c>
    </row>
    <row r="80" spans="1:7">
      <c r="A80" s="276"/>
      <c r="B80" s="110"/>
      <c r="F80" s="379"/>
      <c r="G80" s="380"/>
    </row>
    <row r="81" spans="1:7" ht="25.5">
      <c r="A81" s="23" t="s">
        <v>8</v>
      </c>
      <c r="B81" s="24">
        <f>MAX(B68:B80)+1</f>
        <v>6</v>
      </c>
      <c r="C81" s="94" t="s">
        <v>189</v>
      </c>
      <c r="D81" s="21" t="s">
        <v>25</v>
      </c>
      <c r="E81" s="22">
        <v>230</v>
      </c>
      <c r="F81" s="379"/>
      <c r="G81" s="374">
        <f>E81*F81</f>
        <v>0</v>
      </c>
    </row>
    <row r="82" spans="1:7">
      <c r="A82" s="23"/>
      <c r="B82" s="24"/>
      <c r="F82" s="379"/>
      <c r="G82" s="380"/>
    </row>
    <row r="83" spans="1:7" ht="25.5">
      <c r="A83" s="23" t="s">
        <v>8</v>
      </c>
      <c r="B83" s="24">
        <f>MAX(B70:B82)+1</f>
        <v>7</v>
      </c>
      <c r="C83" s="94" t="s">
        <v>190</v>
      </c>
      <c r="D83" s="21" t="s">
        <v>25</v>
      </c>
      <c r="E83" s="22">
        <v>34</v>
      </c>
      <c r="F83" s="379"/>
      <c r="G83" s="374">
        <f>E83*F83</f>
        <v>0</v>
      </c>
    </row>
    <row r="84" spans="1:7">
      <c r="A84" s="96"/>
      <c r="B84" s="96"/>
      <c r="F84" s="379"/>
      <c r="G84" s="380"/>
    </row>
    <row r="85" spans="1:7">
      <c r="A85" s="23" t="s">
        <v>8</v>
      </c>
      <c r="B85" s="24">
        <f>MAX(B74:B84)+1</f>
        <v>8</v>
      </c>
      <c r="C85" s="94" t="s">
        <v>188</v>
      </c>
      <c r="D85" s="21" t="s">
        <v>25</v>
      </c>
      <c r="E85" s="22">
        <v>36</v>
      </c>
      <c r="F85" s="379"/>
      <c r="G85" s="374">
        <f>E85*F85</f>
        <v>0</v>
      </c>
    </row>
    <row r="86" spans="1:7">
      <c r="A86" s="23"/>
      <c r="B86" s="24"/>
      <c r="C86" s="99"/>
      <c r="D86" s="101"/>
      <c r="E86" s="273"/>
      <c r="F86" s="387"/>
      <c r="G86" s="387"/>
    </row>
    <row r="87" spans="1:7">
      <c r="A87" s="23" t="s">
        <v>8</v>
      </c>
      <c r="B87" s="24">
        <f>MAX(B75:B86)+1</f>
        <v>9</v>
      </c>
      <c r="C87" s="94" t="s">
        <v>192</v>
      </c>
      <c r="D87" s="21" t="s">
        <v>25</v>
      </c>
      <c r="E87" s="22">
        <v>31</v>
      </c>
      <c r="F87" s="387"/>
      <c r="G87" s="374"/>
    </row>
    <row r="88" spans="1:7">
      <c r="A88" s="23"/>
      <c r="B88" s="24"/>
      <c r="C88" s="233"/>
      <c r="D88" s="100"/>
      <c r="E88" s="100"/>
      <c r="F88" s="387"/>
      <c r="G88" s="387"/>
    </row>
    <row r="89" spans="1:7">
      <c r="A89" s="23" t="s">
        <v>8</v>
      </c>
      <c r="B89" s="24">
        <f>MAX(B80:B88)+1</f>
        <v>10</v>
      </c>
      <c r="C89" s="94" t="s">
        <v>194</v>
      </c>
      <c r="D89" s="21" t="s">
        <v>25</v>
      </c>
      <c r="E89" s="22">
        <v>300</v>
      </c>
      <c r="F89" s="387"/>
      <c r="G89" s="374">
        <v>0</v>
      </c>
    </row>
    <row r="90" spans="1:7">
      <c r="A90" s="278"/>
      <c r="B90" s="106"/>
      <c r="C90" s="230"/>
      <c r="D90" s="8"/>
      <c r="E90" s="273"/>
      <c r="F90" s="277"/>
      <c r="G90" s="277"/>
    </row>
    <row r="91" spans="1:7" ht="15.75">
      <c r="A91" s="266" t="s">
        <v>8</v>
      </c>
      <c r="B91" s="266" t="s">
        <v>200</v>
      </c>
      <c r="C91" s="266" t="s">
        <v>198</v>
      </c>
      <c r="D91" s="267"/>
      <c r="E91" s="268"/>
      <c r="F91" s="258"/>
      <c r="G91" s="258">
        <f>SUM(G75:G90)</f>
        <v>0</v>
      </c>
    </row>
    <row r="92" spans="1:7">
      <c r="F92" s="277"/>
      <c r="G92" s="277"/>
    </row>
    <row r="93" spans="1:7">
      <c r="A93" s="9"/>
      <c r="F93" s="277"/>
      <c r="G93" s="277"/>
    </row>
    <row r="109" spans="3:7">
      <c r="C109" s="233"/>
      <c r="D109" s="100"/>
      <c r="E109" s="100"/>
      <c r="F109" s="277"/>
      <c r="G109" s="277"/>
    </row>
  </sheetData>
  <sheetProtection algorithmName="SHA-512" hashValue="96XkE903cNMPe0A4P+/Kl4kF8b7YuGh9t0VQmDvZOyEnKEFUZZ58OHd0cyM4CEle0wAAjuvYXG1PLl2VnimAhg==" saltValue="azYyF1iTAXs5+VcCbdqIlg==" spinCount="100000" sheet="1" objects="1" scenarios="1" selectLockedCells="1"/>
  <mergeCells count="13">
    <mergeCell ref="B4:C4"/>
    <mergeCell ref="C5:G5"/>
    <mergeCell ref="C17:G17"/>
    <mergeCell ref="C20:G20"/>
    <mergeCell ref="C6:G6"/>
    <mergeCell ref="C16:G16"/>
    <mergeCell ref="C7:G7"/>
    <mergeCell ref="C8:G8"/>
    <mergeCell ref="C10:G10"/>
    <mergeCell ref="C11:G11"/>
    <mergeCell ref="C12:G12"/>
    <mergeCell ref="C13:G13"/>
    <mergeCell ref="C14:G14"/>
  </mergeCells>
  <pageMargins left="0.7" right="0.7" top="0.75" bottom="0.75" header="0.3" footer="0.3"/>
  <pageSetup paperSize="9" scale="9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topLeftCell="A40" zoomScaleNormal="100" workbookViewId="0">
      <selection activeCell="G52" sqref="G52"/>
    </sheetView>
  </sheetViews>
  <sheetFormatPr defaultRowHeight="15"/>
  <cols>
    <col min="1" max="2" width="4" style="215" customWidth="1"/>
    <col min="3" max="3" width="49.5703125" style="215" customWidth="1"/>
    <col min="4" max="4" width="7.42578125" style="215" customWidth="1"/>
    <col min="5" max="5" width="9.140625" style="215"/>
    <col min="6" max="6" width="9.140625" style="194"/>
    <col min="7" max="7" width="11.42578125" style="215" bestFit="1" customWidth="1"/>
    <col min="8" max="16384" width="9.140625" style="215"/>
  </cols>
  <sheetData>
    <row r="1" spans="1:8" ht="15.75">
      <c r="A1" s="9"/>
      <c r="B1" s="6"/>
      <c r="C1" s="7"/>
      <c r="D1" s="6"/>
      <c r="E1" s="8"/>
      <c r="F1" s="167"/>
      <c r="G1" s="9"/>
      <c r="H1" s="5"/>
    </row>
    <row r="2" spans="1:8" ht="24" customHeight="1">
      <c r="A2" s="9"/>
      <c r="B2" s="2" t="s">
        <v>23</v>
      </c>
      <c r="C2" s="3" t="s">
        <v>28</v>
      </c>
      <c r="D2" s="2"/>
      <c r="E2" s="4"/>
      <c r="F2" s="166"/>
      <c r="G2" s="5"/>
      <c r="H2" s="9"/>
    </row>
    <row r="3" spans="1:8">
      <c r="A3" s="9"/>
      <c r="B3" s="6"/>
      <c r="C3" s="7"/>
      <c r="D3" s="6"/>
      <c r="E3" s="8"/>
      <c r="F3" s="167"/>
      <c r="G3" s="9"/>
      <c r="H3" s="9"/>
    </row>
    <row r="4" spans="1:8">
      <c r="A4" s="9"/>
      <c r="B4" s="335" t="s">
        <v>10</v>
      </c>
      <c r="C4" s="335"/>
      <c r="D4" s="10"/>
      <c r="E4" s="8"/>
      <c r="F4" s="167"/>
      <c r="G4" s="11"/>
      <c r="H4" s="9"/>
    </row>
    <row r="5" spans="1:8">
      <c r="A5" s="9"/>
      <c r="B5" s="12"/>
      <c r="C5" s="340" t="s">
        <v>216</v>
      </c>
      <c r="D5" s="340"/>
      <c r="E5" s="340"/>
      <c r="F5" s="340"/>
      <c r="G5" s="340"/>
      <c r="H5" s="9"/>
    </row>
    <row r="6" spans="1:8" ht="26.25" customHeight="1">
      <c r="A6" s="9"/>
      <c r="B6" s="12"/>
      <c r="C6" s="336" t="s">
        <v>220</v>
      </c>
      <c r="D6" s="336"/>
      <c r="E6" s="336"/>
      <c r="F6" s="336"/>
      <c r="G6" s="336"/>
      <c r="H6" s="9"/>
    </row>
    <row r="7" spans="1:8">
      <c r="A7" s="9"/>
      <c r="B7" s="12"/>
      <c r="C7" s="336" t="s">
        <v>221</v>
      </c>
      <c r="D7" s="336"/>
      <c r="E7" s="336"/>
      <c r="F7" s="336"/>
      <c r="G7" s="336"/>
      <c r="H7" s="9"/>
    </row>
    <row r="8" spans="1:8">
      <c r="A8" s="9"/>
      <c r="B8" s="12"/>
      <c r="C8" s="229"/>
      <c r="D8" s="229"/>
      <c r="E8" s="229"/>
      <c r="F8" s="172"/>
      <c r="G8" s="229"/>
      <c r="H8" s="9"/>
    </row>
    <row r="9" spans="1:8" ht="53.25" customHeight="1">
      <c r="A9" s="9"/>
      <c r="B9" s="12"/>
      <c r="C9" s="341" t="s">
        <v>218</v>
      </c>
      <c r="D9" s="341"/>
      <c r="E9" s="341"/>
      <c r="F9" s="341"/>
      <c r="G9" s="341"/>
      <c r="H9" s="9"/>
    </row>
    <row r="10" spans="1:8" ht="28.5" customHeight="1">
      <c r="A10" s="9"/>
      <c r="B10" s="12"/>
      <c r="C10" s="339" t="s">
        <v>219</v>
      </c>
      <c r="D10" s="339"/>
      <c r="E10" s="339"/>
      <c r="F10" s="339"/>
      <c r="G10" s="339"/>
      <c r="H10" s="9"/>
    </row>
    <row r="11" spans="1:8">
      <c r="A11" s="9"/>
      <c r="B11" s="12"/>
      <c r="H11" s="9"/>
    </row>
    <row r="12" spans="1:8">
      <c r="A12" s="9"/>
      <c r="B12" s="12"/>
      <c r="C12" s="340" t="s">
        <v>11</v>
      </c>
      <c r="D12" s="340"/>
      <c r="E12" s="340"/>
      <c r="F12" s="340"/>
      <c r="G12" s="340"/>
      <c r="H12" s="9"/>
    </row>
    <row r="13" spans="1:8" ht="17.25" customHeight="1">
      <c r="A13" s="9"/>
      <c r="B13" s="12"/>
      <c r="C13" s="337" t="s">
        <v>222</v>
      </c>
      <c r="D13" s="337"/>
      <c r="E13" s="337"/>
      <c r="F13" s="337"/>
      <c r="G13" s="337"/>
      <c r="H13" s="9"/>
    </row>
    <row r="14" spans="1:8" ht="18" customHeight="1">
      <c r="A14" s="9"/>
      <c r="B14" s="12"/>
      <c r="C14" s="13" t="s">
        <v>13</v>
      </c>
      <c r="D14" s="232"/>
      <c r="E14" s="14"/>
      <c r="F14" s="169"/>
      <c r="G14" s="230"/>
      <c r="H14" s="9"/>
    </row>
    <row r="15" spans="1:8">
      <c r="A15" s="9"/>
      <c r="B15" s="12"/>
      <c r="C15" s="13" t="s">
        <v>14</v>
      </c>
      <c r="D15" s="232"/>
      <c r="E15" s="14"/>
      <c r="F15" s="169"/>
      <c r="G15" s="230"/>
      <c r="H15" s="9"/>
    </row>
    <row r="16" spans="1:8">
      <c r="A16" s="9"/>
      <c r="B16" s="12"/>
      <c r="C16" s="338" t="s">
        <v>15</v>
      </c>
      <c r="D16" s="338"/>
      <c r="E16" s="338"/>
      <c r="F16" s="338"/>
      <c r="G16" s="338"/>
      <c r="H16" s="9"/>
    </row>
    <row r="17" spans="1:8">
      <c r="A17" s="9"/>
      <c r="B17" s="12"/>
      <c r="C17" s="339" t="s">
        <v>16</v>
      </c>
      <c r="D17" s="339"/>
      <c r="E17" s="14"/>
      <c r="F17" s="169"/>
      <c r="G17" s="230"/>
      <c r="H17" s="9"/>
    </row>
    <row r="18" spans="1:8">
      <c r="A18" s="9"/>
      <c r="B18" s="12"/>
      <c r="C18" s="13" t="s">
        <v>128</v>
      </c>
      <c r="D18" s="285"/>
      <c r="E18" s="285"/>
      <c r="F18" s="169"/>
      <c r="G18" s="230"/>
      <c r="H18" s="9"/>
    </row>
    <row r="19" spans="1:8">
      <c r="A19" s="9"/>
      <c r="B19" s="127"/>
      <c r="C19" s="13"/>
      <c r="D19" s="232"/>
      <c r="E19" s="14"/>
      <c r="F19" s="169"/>
      <c r="G19" s="230"/>
      <c r="H19" s="9"/>
    </row>
    <row r="20" spans="1:8" ht="25.5">
      <c r="A20" s="9"/>
      <c r="B20" s="127"/>
      <c r="C20" s="13"/>
      <c r="D20" s="192" t="s">
        <v>17</v>
      </c>
      <c r="E20" s="18" t="s">
        <v>18</v>
      </c>
      <c r="F20" s="375" t="s">
        <v>19</v>
      </c>
      <c r="G20" s="376" t="s">
        <v>20</v>
      </c>
      <c r="H20" s="9"/>
    </row>
    <row r="21" spans="1:8">
      <c r="A21" s="9"/>
      <c r="B21" s="127"/>
      <c r="C21" s="13"/>
      <c r="D21" s="235"/>
      <c r="E21" s="20"/>
      <c r="F21" s="377"/>
      <c r="G21" s="378"/>
      <c r="H21" s="9"/>
    </row>
    <row r="22" spans="1:8" ht="15.75">
      <c r="A22" s="139" t="s">
        <v>23</v>
      </c>
      <c r="B22" s="138" t="s">
        <v>196</v>
      </c>
      <c r="C22" s="262" t="s">
        <v>195</v>
      </c>
      <c r="D22" s="235"/>
      <c r="E22" s="20"/>
      <c r="F22" s="377"/>
      <c r="G22" s="378"/>
      <c r="H22" s="9"/>
    </row>
    <row r="23" spans="1:8">
      <c r="A23" s="9"/>
      <c r="B23" s="127"/>
      <c r="C23" s="286"/>
      <c r="D23" s="235"/>
      <c r="E23" s="20"/>
      <c r="F23" s="377"/>
      <c r="G23" s="378"/>
    </row>
    <row r="24" spans="1:8" ht="25.5">
      <c r="A24" s="23" t="s">
        <v>23</v>
      </c>
      <c r="B24" s="24">
        <v>1</v>
      </c>
      <c r="C24" s="94" t="s">
        <v>210</v>
      </c>
      <c r="D24" s="119" t="s">
        <v>33</v>
      </c>
      <c r="E24" s="22">
        <v>10</v>
      </c>
      <c r="F24" s="374"/>
      <c r="G24" s="374">
        <v>0</v>
      </c>
    </row>
    <row r="25" spans="1:8">
      <c r="A25" s="23"/>
      <c r="B25" s="24"/>
      <c r="C25" s="118"/>
      <c r="D25" s="21"/>
      <c r="E25" s="22"/>
      <c r="F25" s="374"/>
      <c r="G25" s="374"/>
      <c r="H25" s="279"/>
    </row>
    <row r="26" spans="1:8" ht="38.25">
      <c r="A26" s="23" t="s">
        <v>23</v>
      </c>
      <c r="B26" s="24">
        <v>2</v>
      </c>
      <c r="C26" s="280" t="s">
        <v>367</v>
      </c>
      <c r="D26" s="281" t="s">
        <v>33</v>
      </c>
      <c r="E26" s="255">
        <v>7</v>
      </c>
      <c r="F26" s="374"/>
      <c r="G26" s="374">
        <f>E26*F26</f>
        <v>0</v>
      </c>
      <c r="H26" s="279"/>
    </row>
    <row r="27" spans="1:8">
      <c r="A27" s="23"/>
      <c r="B27" s="24"/>
      <c r="C27" s="118"/>
      <c r="D27" s="21"/>
      <c r="E27" s="22"/>
      <c r="F27" s="374"/>
      <c r="G27" s="374"/>
      <c r="H27" s="279"/>
    </row>
    <row r="28" spans="1:8" ht="25.5">
      <c r="A28" s="23" t="s">
        <v>23</v>
      </c>
      <c r="B28" s="24">
        <f>MAX(B22:B27)+1</f>
        <v>3</v>
      </c>
      <c r="C28" s="112" t="s">
        <v>209</v>
      </c>
      <c r="D28" s="257" t="s">
        <v>29</v>
      </c>
      <c r="E28" s="22">
        <v>20</v>
      </c>
      <c r="F28" s="388"/>
      <c r="G28" s="374">
        <f t="shared" ref="G28:G29" si="0">E28*F28</f>
        <v>0</v>
      </c>
    </row>
    <row r="29" spans="1:8">
      <c r="C29" s="264" t="s">
        <v>329</v>
      </c>
      <c r="D29" s="257" t="s">
        <v>29</v>
      </c>
      <c r="E29" s="22">
        <v>20</v>
      </c>
      <c r="F29" s="379"/>
      <c r="G29" s="374">
        <f t="shared" si="0"/>
        <v>0</v>
      </c>
    </row>
    <row r="30" spans="1:8">
      <c r="C30" s="264"/>
      <c r="D30" s="257"/>
      <c r="E30" s="22"/>
      <c r="F30" s="379"/>
      <c r="G30" s="380"/>
    </row>
    <row r="31" spans="1:8" ht="38.25">
      <c r="A31" s="23" t="s">
        <v>23</v>
      </c>
      <c r="B31" s="24">
        <f>MAX(B25:B30)+1</f>
        <v>4</v>
      </c>
      <c r="C31" s="280" t="s">
        <v>330</v>
      </c>
      <c r="D31" s="281" t="s">
        <v>33</v>
      </c>
      <c r="E31" s="255">
        <v>10</v>
      </c>
      <c r="F31" s="379"/>
      <c r="G31" s="374">
        <f>E31*F31</f>
        <v>0</v>
      </c>
    </row>
    <row r="32" spans="1:8" ht="51">
      <c r="B32" s="373">
        <v>5</v>
      </c>
      <c r="C32" s="118" t="s">
        <v>395</v>
      </c>
      <c r="D32" s="281" t="s">
        <v>33</v>
      </c>
      <c r="E32" s="22">
        <v>35</v>
      </c>
      <c r="F32" s="374"/>
      <c r="G32" s="374">
        <f t="shared" ref="G32" si="1">SUM(E32*F32)</f>
        <v>0</v>
      </c>
    </row>
    <row r="33" spans="1:7" ht="18" customHeight="1">
      <c r="A33" s="23" t="s">
        <v>23</v>
      </c>
      <c r="B33" s="24">
        <f>MAX(B24:B32)+1</f>
        <v>6</v>
      </c>
      <c r="C33" s="112" t="s">
        <v>179</v>
      </c>
      <c r="D33" s="287" t="s">
        <v>22</v>
      </c>
      <c r="E33" s="282">
        <v>1</v>
      </c>
      <c r="F33" s="379"/>
      <c r="G33" s="374">
        <f>E33*F33</f>
        <v>0</v>
      </c>
    </row>
    <row r="34" spans="1:7">
      <c r="A34" s="23"/>
      <c r="B34" s="24"/>
      <c r="C34" s="112"/>
      <c r="D34" s="21"/>
      <c r="E34" s="22"/>
      <c r="F34" s="377"/>
      <c r="G34" s="389"/>
    </row>
    <row r="35" spans="1:7">
      <c r="A35" s="23" t="s">
        <v>23</v>
      </c>
      <c r="B35" s="24">
        <f>MAX(B33:B34)+1</f>
        <v>7</v>
      </c>
      <c r="C35" s="112" t="s">
        <v>213</v>
      </c>
      <c r="D35" s="21"/>
      <c r="E35" s="22"/>
      <c r="F35" s="377"/>
      <c r="G35" s="389"/>
    </row>
    <row r="36" spans="1:7" ht="63.75">
      <c r="A36" s="23"/>
      <c r="B36" s="24"/>
      <c r="C36" s="112" t="s">
        <v>214</v>
      </c>
      <c r="D36" s="119" t="s">
        <v>33</v>
      </c>
      <c r="E36" s="22">
        <v>17</v>
      </c>
      <c r="F36" s="374"/>
      <c r="G36" s="374">
        <f>E36*F36</f>
        <v>0</v>
      </c>
    </row>
    <row r="37" spans="1:7">
      <c r="A37" s="23"/>
      <c r="B37" s="24"/>
      <c r="C37" s="118"/>
      <c r="D37" s="21"/>
      <c r="E37" s="22"/>
      <c r="F37" s="374"/>
      <c r="G37" s="374"/>
    </row>
    <row r="38" spans="1:7" ht="76.5">
      <c r="A38" s="23" t="s">
        <v>23</v>
      </c>
      <c r="B38" s="24">
        <f>MAX(B33:B37)+1</f>
        <v>8</v>
      </c>
      <c r="C38" s="112" t="s">
        <v>30</v>
      </c>
      <c r="D38" s="288"/>
      <c r="E38" s="282"/>
      <c r="F38" s="377"/>
      <c r="G38" s="374"/>
    </row>
    <row r="39" spans="1:7">
      <c r="A39" s="256"/>
      <c r="B39" s="256"/>
      <c r="C39" s="112" t="s">
        <v>212</v>
      </c>
      <c r="D39" s="288" t="s">
        <v>31</v>
      </c>
      <c r="E39" s="282">
        <v>40</v>
      </c>
      <c r="F39" s="374"/>
      <c r="G39" s="374">
        <f t="shared" ref="G39:G40" si="2">E39*F39</f>
        <v>0</v>
      </c>
    </row>
    <row r="40" spans="1:7">
      <c r="A40" s="256"/>
      <c r="B40" s="283"/>
      <c r="C40" s="112" t="s">
        <v>32</v>
      </c>
      <c r="D40" s="288" t="s">
        <v>31</v>
      </c>
      <c r="E40" s="284">
        <v>40</v>
      </c>
      <c r="F40" s="374"/>
      <c r="G40" s="374">
        <f t="shared" si="2"/>
        <v>0</v>
      </c>
    </row>
    <row r="41" spans="1:7" ht="16.5" customHeight="1">
      <c r="A41" s="256"/>
      <c r="B41" s="283"/>
      <c r="C41" s="112"/>
      <c r="D41" s="288"/>
      <c r="E41" s="284"/>
      <c r="F41" s="374"/>
      <c r="G41" s="374"/>
    </row>
    <row r="42" spans="1:7" ht="16.5" customHeight="1">
      <c r="A42" s="23" t="s">
        <v>23</v>
      </c>
      <c r="B42" s="24">
        <f>MAX(B37:B41)+1</f>
        <v>9</v>
      </c>
      <c r="C42" s="112" t="s">
        <v>309</v>
      </c>
      <c r="D42" s="288"/>
      <c r="E42" s="284"/>
      <c r="F42" s="374"/>
      <c r="G42" s="374"/>
    </row>
    <row r="43" spans="1:7">
      <c r="A43" s="256"/>
      <c r="B43" s="283"/>
      <c r="C43" s="112" t="s">
        <v>308</v>
      </c>
      <c r="D43" s="288"/>
      <c r="E43" s="284"/>
      <c r="F43" s="374"/>
      <c r="G43" s="374"/>
    </row>
    <row r="44" spans="1:7">
      <c r="A44" s="256"/>
      <c r="B44" s="283"/>
      <c r="C44" s="233" t="s">
        <v>172</v>
      </c>
      <c r="D44" s="288"/>
      <c r="E44" s="284"/>
      <c r="F44" s="374"/>
      <c r="G44" s="374"/>
    </row>
    <row r="45" spans="1:7">
      <c r="A45" s="256"/>
      <c r="B45" s="283"/>
      <c r="C45" s="112" t="s">
        <v>310</v>
      </c>
      <c r="D45" s="288" t="s">
        <v>29</v>
      </c>
      <c r="E45" s="284">
        <v>6</v>
      </c>
      <c r="F45" s="374"/>
      <c r="G45" s="374">
        <f>E45*F45</f>
        <v>0</v>
      </c>
    </row>
    <row r="46" spans="1:7">
      <c r="A46" s="23"/>
      <c r="B46" s="24"/>
      <c r="F46" s="374"/>
      <c r="G46" s="374"/>
    </row>
    <row r="47" spans="1:7" ht="15.75">
      <c r="A47" s="266" t="s">
        <v>23</v>
      </c>
      <c r="B47" s="266" t="s">
        <v>199</v>
      </c>
      <c r="C47" s="266" t="s">
        <v>211</v>
      </c>
      <c r="D47" s="267"/>
      <c r="E47" s="268"/>
      <c r="F47" s="382"/>
      <c r="G47" s="382">
        <f>SUM(G24:G46)</f>
        <v>0</v>
      </c>
    </row>
    <row r="48" spans="1:7">
      <c r="A48" s="259"/>
      <c r="B48" s="259"/>
      <c r="C48" s="269"/>
      <c r="D48" s="270"/>
      <c r="E48" s="271"/>
      <c r="F48" s="383"/>
      <c r="G48" s="384"/>
    </row>
    <row r="49" spans="1:7">
      <c r="A49" s="140"/>
      <c r="B49" s="140"/>
      <c r="C49" s="140"/>
      <c r="D49" s="260"/>
      <c r="E49" s="261"/>
      <c r="F49" s="385"/>
      <c r="G49" s="386"/>
    </row>
    <row r="50" spans="1:7" ht="15.75">
      <c r="A50" s="272" t="s">
        <v>23</v>
      </c>
      <c r="B50" s="272" t="s">
        <v>200</v>
      </c>
      <c r="C50" s="272" t="s">
        <v>185</v>
      </c>
      <c r="D50" s="8"/>
      <c r="E50" s="273"/>
      <c r="F50" s="379"/>
      <c r="G50" s="380"/>
    </row>
    <row r="51" spans="1:7">
      <c r="F51" s="379"/>
      <c r="G51" s="380"/>
    </row>
    <row r="52" spans="1:7" ht="25.5">
      <c r="A52" s="23" t="s">
        <v>23</v>
      </c>
      <c r="B52" s="24">
        <f>MAX(B38:B51)+1</f>
        <v>10</v>
      </c>
      <c r="C52" s="94" t="s">
        <v>210</v>
      </c>
      <c r="D52" s="119" t="s">
        <v>33</v>
      </c>
      <c r="E52" s="22">
        <v>25</v>
      </c>
      <c r="F52" s="374"/>
      <c r="G52" s="374">
        <f>E52*F52</f>
        <v>0</v>
      </c>
    </row>
    <row r="53" spans="1:7">
      <c r="A53" s="23"/>
      <c r="B53" s="24"/>
      <c r="F53" s="374"/>
      <c r="G53" s="374"/>
    </row>
    <row r="54" spans="1:7" ht="25.5">
      <c r="A54" s="23" t="s">
        <v>23</v>
      </c>
      <c r="B54" s="24">
        <f>MAX(B40:B53)+1</f>
        <v>11</v>
      </c>
      <c r="C54" s="94" t="s">
        <v>193</v>
      </c>
      <c r="D54" s="21" t="s">
        <v>25</v>
      </c>
      <c r="E54" s="22">
        <v>39</v>
      </c>
      <c r="F54" s="374"/>
      <c r="G54" s="374">
        <f>E54*F54</f>
        <v>0</v>
      </c>
    </row>
    <row r="55" spans="1:7">
      <c r="A55" s="23"/>
      <c r="B55" s="24"/>
      <c r="F55" s="22"/>
      <c r="G55" s="22"/>
    </row>
    <row r="56" spans="1:7" ht="15.75">
      <c r="A56" s="266" t="s">
        <v>23</v>
      </c>
      <c r="B56" s="266" t="s">
        <v>200</v>
      </c>
      <c r="C56" s="266" t="s">
        <v>215</v>
      </c>
      <c r="D56" s="267"/>
      <c r="E56" s="268"/>
      <c r="F56" s="258"/>
      <c r="G56" s="258">
        <f>SUM(G52:G55)</f>
        <v>0</v>
      </c>
    </row>
    <row r="57" spans="1:7">
      <c r="C57" s="112"/>
      <c r="D57" s="21"/>
      <c r="E57" s="282"/>
    </row>
    <row r="58" spans="1:7">
      <c r="C58" s="112"/>
      <c r="D58" s="21"/>
      <c r="E58" s="282"/>
    </row>
    <row r="59" spans="1:7">
      <c r="C59" s="112"/>
      <c r="D59" s="21"/>
      <c r="E59" s="282"/>
    </row>
    <row r="60" spans="1:7">
      <c r="C60" s="112"/>
      <c r="D60" s="21"/>
      <c r="E60" s="282"/>
    </row>
  </sheetData>
  <sheetProtection algorithmName="SHA-512" hashValue="cWd/eW4Hz3V+VFFaY3NJvYPTCRy9rDkwii1IHrnJn5kGgw1pC03TUVDt1wydUeQdSr2pn0mRncFnbdcRf+GKAg==" saltValue="nDVDJ4QKtEopnWe2OdnjGQ==" spinCount="100000" sheet="1" objects="1" scenarios="1" selectLockedCells="1"/>
  <mergeCells count="10">
    <mergeCell ref="C17:D17"/>
    <mergeCell ref="B4:C4"/>
    <mergeCell ref="C5:G5"/>
    <mergeCell ref="C10:G10"/>
    <mergeCell ref="C13:G13"/>
    <mergeCell ref="C16:G16"/>
    <mergeCell ref="C9:G9"/>
    <mergeCell ref="C6:G6"/>
    <mergeCell ref="C7:G7"/>
    <mergeCell ref="C12:G12"/>
  </mergeCells>
  <pageMargins left="0.7" right="0.7" top="0.75" bottom="0.75"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2"/>
  <sheetViews>
    <sheetView topLeftCell="A37" zoomScale="112" zoomScaleNormal="112" zoomScaleSheetLayoutView="110" workbookViewId="0">
      <selection activeCell="F48" sqref="F40:F48"/>
    </sheetView>
  </sheetViews>
  <sheetFormatPr defaultRowHeight="14.25"/>
  <cols>
    <col min="1" max="1" width="3.28515625" style="27" customWidth="1"/>
    <col min="2" max="2" width="3.85546875" style="27" customWidth="1"/>
    <col min="3" max="3" width="48.7109375" style="27" customWidth="1"/>
    <col min="4" max="5" width="9.140625" style="27"/>
    <col min="6" max="7" width="9.140625" style="177"/>
    <col min="8" max="16384" width="9.140625" style="27"/>
  </cols>
  <sheetData>
    <row r="1" spans="1:7">
      <c r="A1" s="33"/>
      <c r="B1" s="31"/>
      <c r="C1" s="32"/>
      <c r="D1" s="40"/>
      <c r="E1" s="41"/>
      <c r="F1" s="173"/>
      <c r="G1" s="173"/>
    </row>
    <row r="2" spans="1:7" ht="15.75">
      <c r="A2" s="33"/>
      <c r="B2" s="56" t="s">
        <v>24</v>
      </c>
      <c r="C2" s="57" t="s">
        <v>34</v>
      </c>
      <c r="D2" s="58"/>
      <c r="E2" s="58"/>
      <c r="F2" s="174"/>
      <c r="G2" s="174"/>
    </row>
    <row r="3" spans="1:7">
      <c r="A3" s="33"/>
      <c r="B3" s="33"/>
      <c r="C3" s="33"/>
      <c r="D3" s="33"/>
      <c r="E3" s="33"/>
      <c r="F3" s="173"/>
      <c r="G3" s="173"/>
    </row>
    <row r="4" spans="1:7">
      <c r="A4" s="33"/>
      <c r="B4" s="343" t="s">
        <v>10</v>
      </c>
      <c r="C4" s="344"/>
      <c r="D4" s="59"/>
      <c r="E4" s="33"/>
      <c r="F4" s="173"/>
      <c r="G4" s="173"/>
    </row>
    <row r="5" spans="1:7">
      <c r="A5" s="33"/>
      <c r="B5" s="59"/>
      <c r="C5" s="60"/>
      <c r="D5" s="59"/>
      <c r="E5" s="33"/>
      <c r="F5" s="173"/>
      <c r="G5" s="173"/>
    </row>
    <row r="6" spans="1:7" ht="45.75" customHeight="1">
      <c r="A6" s="33"/>
      <c r="B6" s="59"/>
      <c r="C6" s="345" t="s">
        <v>229</v>
      </c>
      <c r="D6" s="346"/>
      <c r="E6" s="346"/>
      <c r="F6" s="346"/>
      <c r="G6" s="346"/>
    </row>
    <row r="7" spans="1:7" ht="45" customHeight="1">
      <c r="A7" s="33"/>
      <c r="B7" s="59"/>
      <c r="C7" s="346" t="s">
        <v>35</v>
      </c>
      <c r="D7" s="346"/>
      <c r="E7" s="346"/>
      <c r="F7" s="346"/>
      <c r="G7" s="346"/>
    </row>
    <row r="8" spans="1:7">
      <c r="A8" s="33"/>
      <c r="B8" s="59"/>
      <c r="C8" s="46"/>
      <c r="D8" s="46"/>
      <c r="E8" s="46"/>
      <c r="F8" s="175"/>
      <c r="G8" s="175"/>
    </row>
    <row r="9" spans="1:7">
      <c r="A9" s="33"/>
      <c r="B9" s="59"/>
      <c r="C9" s="347" t="s">
        <v>36</v>
      </c>
      <c r="D9" s="347"/>
      <c r="E9" s="347"/>
      <c r="F9" s="347"/>
      <c r="G9" s="347"/>
    </row>
    <row r="10" spans="1:7" ht="46.5" customHeight="1">
      <c r="A10" s="33"/>
      <c r="B10" s="59"/>
      <c r="C10" s="348" t="s">
        <v>56</v>
      </c>
      <c r="D10" s="348"/>
      <c r="E10" s="348"/>
      <c r="F10" s="348"/>
      <c r="G10" s="348"/>
    </row>
    <row r="11" spans="1:7" ht="30" customHeight="1">
      <c r="A11" s="33"/>
      <c r="B11" s="59"/>
      <c r="C11" s="349" t="s">
        <v>37</v>
      </c>
      <c r="D11" s="348"/>
      <c r="E11" s="348"/>
      <c r="F11" s="348"/>
      <c r="G11" s="348"/>
    </row>
    <row r="12" spans="1:7">
      <c r="A12" s="33"/>
      <c r="B12" s="59"/>
      <c r="C12" s="46"/>
      <c r="D12" s="46"/>
      <c r="E12" s="46"/>
      <c r="F12" s="175"/>
      <c r="G12" s="175"/>
    </row>
    <row r="13" spans="1:7">
      <c r="A13" s="33"/>
      <c r="B13" s="59"/>
      <c r="C13" s="61" t="s">
        <v>38</v>
      </c>
      <c r="D13" s="47"/>
      <c r="E13" s="47"/>
      <c r="F13" s="176"/>
      <c r="G13" s="176"/>
    </row>
    <row r="14" spans="1:7" ht="45" customHeight="1">
      <c r="A14" s="33"/>
      <c r="B14" s="59"/>
      <c r="C14" s="348" t="s">
        <v>39</v>
      </c>
      <c r="D14" s="348"/>
      <c r="E14" s="348"/>
      <c r="F14" s="348"/>
      <c r="G14" s="348"/>
    </row>
    <row r="15" spans="1:7" ht="29.25" customHeight="1">
      <c r="A15" s="33"/>
      <c r="B15" s="59"/>
      <c r="C15" s="345" t="s">
        <v>230</v>
      </c>
      <c r="D15" s="346"/>
      <c r="E15" s="346"/>
      <c r="F15" s="346"/>
      <c r="G15" s="346"/>
    </row>
    <row r="16" spans="1:7" ht="40.5" customHeight="1">
      <c r="A16" s="33"/>
      <c r="B16" s="59"/>
      <c r="C16" s="348" t="s">
        <v>40</v>
      </c>
      <c r="D16" s="348"/>
      <c r="E16" s="348"/>
      <c r="F16" s="348"/>
      <c r="G16" s="348"/>
    </row>
    <row r="17" spans="1:7" ht="40.5" customHeight="1">
      <c r="A17" s="33"/>
      <c r="B17" s="59"/>
      <c r="C17" s="345" t="s">
        <v>231</v>
      </c>
      <c r="D17" s="346"/>
      <c r="E17" s="346"/>
      <c r="F17" s="346"/>
      <c r="G17" s="346"/>
    </row>
    <row r="18" spans="1:7">
      <c r="A18" s="33"/>
      <c r="B18" s="59"/>
      <c r="C18" s="46"/>
      <c r="D18" s="46"/>
      <c r="E18" s="46"/>
      <c r="F18" s="175"/>
      <c r="G18" s="175"/>
    </row>
    <row r="19" spans="1:7">
      <c r="A19" s="33"/>
      <c r="B19" s="59"/>
      <c r="C19" s="342" t="s">
        <v>41</v>
      </c>
      <c r="D19" s="342"/>
      <c r="E19" s="342"/>
      <c r="F19" s="342"/>
      <c r="G19" s="342"/>
    </row>
    <row r="20" spans="1:7" ht="28.5" customHeight="1">
      <c r="A20" s="33"/>
      <c r="B20" s="59"/>
      <c r="C20" s="346" t="s">
        <v>42</v>
      </c>
      <c r="D20" s="346"/>
      <c r="E20" s="346"/>
      <c r="F20" s="346"/>
      <c r="G20" s="346"/>
    </row>
    <row r="21" spans="1:7">
      <c r="A21" s="33"/>
      <c r="B21" s="59"/>
      <c r="C21" s="46"/>
      <c r="D21" s="46"/>
      <c r="E21" s="46"/>
      <c r="F21" s="175"/>
      <c r="G21" s="175"/>
    </row>
    <row r="22" spans="1:7">
      <c r="A22" s="33"/>
      <c r="B22" s="59"/>
      <c r="C22" s="61" t="s">
        <v>43</v>
      </c>
      <c r="D22" s="46"/>
      <c r="E22" s="46"/>
      <c r="F22" s="175"/>
      <c r="G22" s="175"/>
    </row>
    <row r="23" spans="1:7" ht="30.75" customHeight="1">
      <c r="A23" s="33"/>
      <c r="B23" s="59"/>
      <c r="C23" s="348" t="s">
        <v>44</v>
      </c>
      <c r="D23" s="348"/>
      <c r="E23" s="348"/>
      <c r="F23" s="348"/>
      <c r="G23" s="348"/>
    </row>
    <row r="24" spans="1:7">
      <c r="A24" s="33"/>
      <c r="B24" s="59"/>
      <c r="C24" s="32"/>
      <c r="D24" s="40"/>
      <c r="E24" s="41"/>
      <c r="F24" s="173"/>
      <c r="G24" s="173"/>
    </row>
    <row r="25" spans="1:7">
      <c r="A25" s="33"/>
      <c r="B25" s="59"/>
      <c r="C25" s="61" t="s">
        <v>45</v>
      </c>
      <c r="D25" s="47"/>
      <c r="E25" s="47"/>
      <c r="F25" s="176"/>
      <c r="G25" s="176"/>
    </row>
    <row r="26" spans="1:7">
      <c r="A26" s="33"/>
      <c r="B26" s="59"/>
      <c r="C26" s="346" t="s">
        <v>46</v>
      </c>
      <c r="D26" s="346"/>
      <c r="E26" s="346"/>
      <c r="F26" s="346"/>
      <c r="G26" s="346"/>
    </row>
    <row r="27" spans="1:7" ht="45.75" customHeight="1">
      <c r="A27" s="33"/>
      <c r="B27" s="59"/>
      <c r="C27" s="350" t="s">
        <v>47</v>
      </c>
      <c r="D27" s="348"/>
      <c r="E27" s="348"/>
      <c r="F27" s="348"/>
      <c r="G27" s="348"/>
    </row>
    <row r="28" spans="1:7">
      <c r="A28" s="33"/>
      <c r="B28" s="59"/>
      <c r="C28" s="47"/>
      <c r="D28" s="47"/>
      <c r="E28" s="47"/>
      <c r="F28" s="176"/>
      <c r="G28" s="176"/>
    </row>
    <row r="29" spans="1:7">
      <c r="A29" s="33"/>
      <c r="B29" s="59"/>
      <c r="C29" s="348" t="s">
        <v>11</v>
      </c>
      <c r="D29" s="348"/>
      <c r="E29" s="348"/>
      <c r="F29" s="348"/>
      <c r="G29" s="348"/>
    </row>
    <row r="30" spans="1:7">
      <c r="A30" s="33"/>
      <c r="B30" s="59"/>
      <c r="C30" s="348" t="s">
        <v>12</v>
      </c>
      <c r="D30" s="348"/>
      <c r="E30" s="348"/>
      <c r="F30" s="348"/>
      <c r="G30" s="348"/>
    </row>
    <row r="31" spans="1:7">
      <c r="A31" s="33"/>
      <c r="B31" s="59"/>
      <c r="C31" s="348" t="s">
        <v>48</v>
      </c>
      <c r="D31" s="348"/>
      <c r="E31" s="348"/>
      <c r="F31" s="348"/>
      <c r="G31" s="348"/>
    </row>
    <row r="32" spans="1:7">
      <c r="A32" s="33"/>
      <c r="B32" s="59"/>
      <c r="C32" s="348" t="s">
        <v>49</v>
      </c>
      <c r="D32" s="348"/>
      <c r="E32" s="348"/>
      <c r="F32" s="348"/>
      <c r="G32" s="348"/>
    </row>
    <row r="33" spans="1:7" ht="26.25" customHeight="1">
      <c r="A33" s="33"/>
      <c r="B33" s="59"/>
      <c r="C33" s="348" t="s">
        <v>50</v>
      </c>
      <c r="D33" s="348"/>
      <c r="E33" s="348"/>
      <c r="F33" s="348"/>
      <c r="G33" s="348"/>
    </row>
    <row r="34" spans="1:7">
      <c r="A34" s="33"/>
      <c r="B34" s="59"/>
      <c r="C34" s="348" t="s">
        <v>51</v>
      </c>
      <c r="D34" s="348"/>
      <c r="E34" s="348"/>
      <c r="F34" s="348"/>
      <c r="G34" s="348"/>
    </row>
    <row r="35" spans="1:7">
      <c r="A35" s="33"/>
      <c r="B35" s="59"/>
      <c r="C35" s="348" t="s">
        <v>52</v>
      </c>
      <c r="D35" s="348"/>
      <c r="E35" s="348"/>
      <c r="F35" s="348"/>
      <c r="G35" s="348"/>
    </row>
    <row r="36" spans="1:7">
      <c r="A36" s="33"/>
      <c r="B36" s="59"/>
      <c r="C36" s="348" t="s">
        <v>53</v>
      </c>
      <c r="D36" s="348"/>
      <c r="E36" s="348"/>
      <c r="F36" s="348"/>
      <c r="G36" s="348"/>
    </row>
    <row r="37" spans="1:7">
      <c r="A37" s="33"/>
      <c r="B37" s="59"/>
      <c r="C37" s="47"/>
      <c r="D37" s="47"/>
      <c r="E37" s="47"/>
      <c r="F37" s="176"/>
      <c r="G37" s="176"/>
    </row>
    <row r="38" spans="1:7">
      <c r="A38" s="33"/>
      <c r="B38" s="59"/>
      <c r="C38" s="47"/>
      <c r="D38" s="47"/>
      <c r="E38" s="47"/>
      <c r="F38" s="176"/>
      <c r="G38" s="176"/>
    </row>
    <row r="39" spans="1:7" ht="25.5">
      <c r="A39" s="33"/>
      <c r="B39" s="34"/>
      <c r="C39" s="35"/>
      <c r="D39" s="62" t="s">
        <v>17</v>
      </c>
      <c r="E39" s="36" t="s">
        <v>18</v>
      </c>
      <c r="F39" s="390" t="s">
        <v>19</v>
      </c>
      <c r="G39" s="390" t="s">
        <v>20</v>
      </c>
    </row>
    <row r="40" spans="1:7">
      <c r="A40" s="33"/>
      <c r="B40" s="63"/>
      <c r="C40" s="50"/>
      <c r="D40" s="50"/>
      <c r="E40" s="50"/>
      <c r="F40" s="391"/>
      <c r="G40" s="391"/>
    </row>
    <row r="41" spans="1:7">
      <c r="A41" s="64" t="s">
        <v>24</v>
      </c>
      <c r="B41" s="65">
        <f>MAX(B33:B40)+1</f>
        <v>1</v>
      </c>
      <c r="C41" s="125" t="s">
        <v>223</v>
      </c>
      <c r="D41" s="124"/>
      <c r="E41" s="123"/>
      <c r="F41" s="391"/>
      <c r="G41" s="391"/>
    </row>
    <row r="42" spans="1:7" ht="102">
      <c r="A42" s="33"/>
      <c r="B42" s="63"/>
      <c r="C42" s="113" t="s">
        <v>270</v>
      </c>
      <c r="D42" s="126" t="s">
        <v>33</v>
      </c>
      <c r="E42" s="22">
        <v>28</v>
      </c>
      <c r="F42" s="392"/>
      <c r="G42" s="393">
        <f>E42*F42</f>
        <v>0</v>
      </c>
    </row>
    <row r="43" spans="1:7">
      <c r="A43" s="28"/>
      <c r="B43" s="29"/>
      <c r="C43" s="51"/>
      <c r="D43" s="52"/>
      <c r="E43" s="53"/>
      <c r="F43" s="394"/>
      <c r="G43" s="395"/>
    </row>
    <row r="44" spans="1:7" ht="51" customHeight="1">
      <c r="A44" s="64" t="s">
        <v>24</v>
      </c>
      <c r="B44" s="65">
        <f>MAX(B39:B43)+1</f>
        <v>2</v>
      </c>
      <c r="C44" s="122" t="s">
        <v>54</v>
      </c>
      <c r="D44" s="25" t="s">
        <v>33</v>
      </c>
      <c r="E44" s="22">
        <v>3.5</v>
      </c>
      <c r="F44" s="374"/>
      <c r="G44" s="393">
        <f>E44*F44</f>
        <v>0</v>
      </c>
    </row>
    <row r="45" spans="1:7">
      <c r="A45" s="64"/>
      <c r="B45" s="65"/>
      <c r="C45" s="135"/>
      <c r="D45" s="25"/>
      <c r="E45" s="30"/>
      <c r="F45" s="374"/>
      <c r="G45" s="396"/>
    </row>
    <row r="46" spans="1:7" ht="51">
      <c r="A46" s="64" t="s">
        <v>24</v>
      </c>
      <c r="B46" s="65">
        <f>MAX(B41:B45)+1</f>
        <v>3</v>
      </c>
      <c r="C46" s="135" t="s">
        <v>228</v>
      </c>
      <c r="F46" s="374"/>
      <c r="G46" s="396"/>
    </row>
    <row r="47" spans="1:7">
      <c r="A47" s="64"/>
      <c r="B47" s="65"/>
      <c r="C47" s="95" t="s">
        <v>225</v>
      </c>
      <c r="D47" s="21" t="s">
        <v>29</v>
      </c>
      <c r="E47" s="30">
        <v>19</v>
      </c>
      <c r="F47" s="374"/>
      <c r="G47" s="393">
        <f t="shared" ref="G47:G48" si="0">E47*F47</f>
        <v>0</v>
      </c>
    </row>
    <row r="48" spans="1:7">
      <c r="A48" s="64"/>
      <c r="B48" s="65"/>
      <c r="C48" s="95" t="s">
        <v>224</v>
      </c>
      <c r="D48" s="21" t="s">
        <v>29</v>
      </c>
      <c r="E48" s="30">
        <v>28</v>
      </c>
      <c r="F48" s="374"/>
      <c r="G48" s="393">
        <f t="shared" si="0"/>
        <v>0</v>
      </c>
    </row>
    <row r="49" spans="1:7">
      <c r="A49" s="64"/>
      <c r="B49" s="65"/>
      <c r="C49" s="135"/>
      <c r="D49" s="25"/>
      <c r="E49" s="30"/>
      <c r="F49" s="30"/>
      <c r="G49" s="30"/>
    </row>
    <row r="50" spans="1:7" ht="18" customHeight="1">
      <c r="A50" s="66"/>
      <c r="B50" s="66">
        <v>3</v>
      </c>
      <c r="C50" s="67" t="s">
        <v>55</v>
      </c>
      <c r="D50" s="54"/>
      <c r="E50" s="55"/>
      <c r="F50" s="178"/>
      <c r="G50" s="68">
        <f>SUM(G42:G49)</f>
        <v>0</v>
      </c>
    </row>
    <row r="51" spans="1:7">
      <c r="A51" s="33"/>
      <c r="B51" s="31"/>
      <c r="C51" s="32"/>
      <c r="D51" s="40"/>
      <c r="E51" s="41"/>
      <c r="F51" s="173"/>
      <c r="G51" s="173"/>
    </row>
    <row r="52" spans="1:7">
      <c r="A52" s="33"/>
      <c r="B52" s="31"/>
      <c r="C52" s="32"/>
      <c r="D52" s="40"/>
      <c r="E52" s="41"/>
      <c r="F52" s="173"/>
      <c r="G52" s="173"/>
    </row>
  </sheetData>
  <sheetProtection algorithmName="SHA-512" hashValue="CeaN3gYSecG8NuLR+xS7jKlsnRYgNaLPqpsDAER+c6qynTUn9az/57stR1vT06MEPv4Xtmc1T3GWh71OPgdo5g==" saltValue="iiXBqda3CL6ouAY4esaiKQ==" spinCount="100000" sheet="1" objects="1" scenarios="1" selectLockedCells="1"/>
  <mergeCells count="23">
    <mergeCell ref="C36:G36"/>
    <mergeCell ref="C20:G20"/>
    <mergeCell ref="C23:G23"/>
    <mergeCell ref="C26:G26"/>
    <mergeCell ref="C27:G27"/>
    <mergeCell ref="C29:G29"/>
    <mergeCell ref="C30:G30"/>
    <mergeCell ref="C31:G31"/>
    <mergeCell ref="C32:G32"/>
    <mergeCell ref="C33:G33"/>
    <mergeCell ref="C34:G34"/>
    <mergeCell ref="C35:G35"/>
    <mergeCell ref="C19:G19"/>
    <mergeCell ref="B4:C4"/>
    <mergeCell ref="C6:G6"/>
    <mergeCell ref="C7:G7"/>
    <mergeCell ref="C9:G9"/>
    <mergeCell ref="C10:G10"/>
    <mergeCell ref="C11:G11"/>
    <mergeCell ref="C14:G14"/>
    <mergeCell ref="C15:G15"/>
    <mergeCell ref="C16:G16"/>
    <mergeCell ref="C17:G17"/>
  </mergeCell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topLeftCell="A34" zoomScaleNormal="100" zoomScaleSheetLayoutView="110" workbookViewId="0">
      <selection activeCell="G55" sqref="G55"/>
    </sheetView>
  </sheetViews>
  <sheetFormatPr defaultRowHeight="14.25"/>
  <cols>
    <col min="1" max="2" width="4.85546875" style="296" customWidth="1"/>
    <col min="3" max="3" width="48.7109375" style="296" customWidth="1"/>
    <col min="4" max="5" width="9.140625" style="296"/>
    <col min="6" max="6" width="9.140625" style="300"/>
    <col min="7" max="7" width="11.5703125" style="300" bestFit="1" customWidth="1"/>
    <col min="8" max="16384" width="9.140625" style="296"/>
  </cols>
  <sheetData>
    <row r="1" spans="1:7">
      <c r="A1" s="9"/>
      <c r="B1" s="198"/>
      <c r="C1" s="7"/>
      <c r="D1" s="9"/>
      <c r="E1" s="9"/>
      <c r="F1" s="295"/>
      <c r="G1" s="295"/>
    </row>
    <row r="2" spans="1:7">
      <c r="A2" s="9"/>
      <c r="B2" s="198"/>
      <c r="C2" s="7"/>
      <c r="D2" s="9"/>
      <c r="E2" s="9"/>
      <c r="F2" s="295"/>
      <c r="G2" s="295"/>
    </row>
    <row r="3" spans="1:7" ht="15.75">
      <c r="A3" s="9"/>
      <c r="B3" s="199" t="s">
        <v>26</v>
      </c>
      <c r="C3" s="200" t="s">
        <v>57</v>
      </c>
      <c r="D3" s="57"/>
      <c r="E3" s="57"/>
      <c r="F3" s="297"/>
      <c r="G3" s="297"/>
    </row>
    <row r="4" spans="1:7">
      <c r="A4" s="9"/>
      <c r="B4" s="198"/>
      <c r="C4" s="7"/>
      <c r="D4" s="9"/>
      <c r="E4" s="9"/>
      <c r="F4" s="295"/>
      <c r="G4" s="295"/>
    </row>
    <row r="5" spans="1:7">
      <c r="A5" s="9"/>
      <c r="B5" s="198"/>
      <c r="C5" s="7"/>
      <c r="D5" s="9"/>
      <c r="E5" s="9"/>
      <c r="F5" s="295"/>
      <c r="G5" s="295"/>
    </row>
    <row r="6" spans="1:7">
      <c r="A6" s="9"/>
      <c r="B6" s="351" t="s">
        <v>10</v>
      </c>
      <c r="C6" s="351"/>
      <c r="D6" s="234"/>
      <c r="E6" s="9"/>
      <c r="F6" s="295"/>
      <c r="G6" s="295"/>
    </row>
    <row r="7" spans="1:7">
      <c r="A7" s="9"/>
      <c r="B7" s="352"/>
      <c r="C7" s="352"/>
      <c r="D7" s="352"/>
      <c r="E7" s="352"/>
      <c r="F7" s="352"/>
      <c r="G7" s="352"/>
    </row>
    <row r="8" spans="1:7" ht="57.75" customHeight="1">
      <c r="A8" s="9"/>
      <c r="B8" s="202"/>
      <c r="C8" s="353" t="s">
        <v>58</v>
      </c>
      <c r="D8" s="353"/>
      <c r="E8" s="353"/>
      <c r="F8" s="353"/>
      <c r="G8" s="353"/>
    </row>
    <row r="9" spans="1:7">
      <c r="A9" s="9"/>
      <c r="B9" s="202"/>
      <c r="C9" s="353" t="s">
        <v>59</v>
      </c>
      <c r="D9" s="353"/>
      <c r="E9" s="353"/>
      <c r="F9" s="353"/>
      <c r="G9" s="353"/>
    </row>
    <row r="10" spans="1:7">
      <c r="A10" s="9"/>
      <c r="B10" s="202"/>
      <c r="C10" s="353" t="s">
        <v>60</v>
      </c>
      <c r="D10" s="353"/>
      <c r="E10" s="353"/>
      <c r="F10" s="353"/>
      <c r="G10" s="353"/>
    </row>
    <row r="11" spans="1:7" ht="28.5" customHeight="1">
      <c r="A11" s="9"/>
      <c r="B11" s="87"/>
      <c r="C11" s="338" t="s">
        <v>61</v>
      </c>
      <c r="D11" s="338"/>
      <c r="E11" s="338"/>
      <c r="F11" s="338"/>
      <c r="G11" s="338"/>
    </row>
    <row r="12" spans="1:7" ht="68.25" customHeight="1">
      <c r="A12" s="9"/>
      <c r="B12" s="87"/>
      <c r="C12" s="339" t="s">
        <v>62</v>
      </c>
      <c r="D12" s="339"/>
      <c r="E12" s="339"/>
      <c r="F12" s="339"/>
      <c r="G12" s="339"/>
    </row>
    <row r="13" spans="1:7">
      <c r="A13" s="9"/>
      <c r="B13" s="87"/>
      <c r="C13" s="338" t="s">
        <v>63</v>
      </c>
      <c r="D13" s="351"/>
      <c r="E13" s="351"/>
      <c r="F13" s="351"/>
      <c r="G13" s="351"/>
    </row>
    <row r="14" spans="1:7" ht="42" customHeight="1">
      <c r="A14" s="9"/>
      <c r="B14" s="87"/>
      <c r="C14" s="338" t="s">
        <v>64</v>
      </c>
      <c r="D14" s="338"/>
      <c r="E14" s="338"/>
      <c r="F14" s="338"/>
      <c r="G14" s="338"/>
    </row>
    <row r="15" spans="1:7">
      <c r="A15" s="9"/>
      <c r="B15" s="87"/>
      <c r="C15" s="338" t="s">
        <v>65</v>
      </c>
      <c r="D15" s="338"/>
      <c r="E15" s="338"/>
      <c r="F15" s="338"/>
      <c r="G15" s="338"/>
    </row>
    <row r="16" spans="1:7" ht="42.75" customHeight="1">
      <c r="A16" s="9"/>
      <c r="B16" s="87"/>
      <c r="C16" s="339" t="s">
        <v>66</v>
      </c>
      <c r="D16" s="339"/>
      <c r="E16" s="339"/>
      <c r="F16" s="339"/>
      <c r="G16" s="339"/>
    </row>
    <row r="17" spans="1:7" ht="26.25" customHeight="1">
      <c r="A17" s="9"/>
      <c r="B17" s="87"/>
      <c r="C17" s="339" t="s">
        <v>67</v>
      </c>
      <c r="D17" s="339"/>
      <c r="E17" s="339"/>
      <c r="F17" s="339"/>
      <c r="G17" s="339"/>
    </row>
    <row r="18" spans="1:7" ht="39" customHeight="1">
      <c r="A18" s="9"/>
      <c r="B18" s="87"/>
      <c r="C18" s="354" t="s">
        <v>304</v>
      </c>
      <c r="D18" s="339"/>
      <c r="E18" s="339"/>
      <c r="F18" s="339"/>
      <c r="G18" s="339"/>
    </row>
    <row r="19" spans="1:7" ht="41.25" customHeight="1">
      <c r="A19" s="9"/>
      <c r="B19" s="87"/>
      <c r="C19" s="338" t="s">
        <v>69</v>
      </c>
      <c r="D19" s="338"/>
      <c r="E19" s="338"/>
      <c r="F19" s="338"/>
      <c r="G19" s="338"/>
    </row>
    <row r="20" spans="1:7" ht="103.5" customHeight="1">
      <c r="A20" s="9"/>
      <c r="B20" s="87"/>
      <c r="C20" s="339" t="s">
        <v>68</v>
      </c>
      <c r="D20" s="339"/>
      <c r="E20" s="339"/>
      <c r="F20" s="339"/>
      <c r="G20" s="339"/>
    </row>
    <row r="21" spans="1:7">
      <c r="A21" s="9"/>
      <c r="B21" s="87"/>
      <c r="C21" s="338"/>
      <c r="D21" s="338"/>
      <c r="E21" s="338"/>
      <c r="F21" s="338"/>
      <c r="G21" s="338"/>
    </row>
    <row r="22" spans="1:7">
      <c r="A22" s="9"/>
      <c r="B22" s="87"/>
      <c r="C22" s="7"/>
      <c r="D22" s="9"/>
      <c r="E22" s="9"/>
      <c r="F22" s="295"/>
      <c r="G22" s="295"/>
    </row>
    <row r="23" spans="1:7" ht="25.5">
      <c r="A23" s="9"/>
      <c r="B23" s="203"/>
      <c r="C23" s="13"/>
      <c r="D23" s="192" t="s">
        <v>17</v>
      </c>
      <c r="E23" s="18" t="s">
        <v>18</v>
      </c>
      <c r="F23" s="397" t="s">
        <v>19</v>
      </c>
      <c r="G23" s="397" t="s">
        <v>20</v>
      </c>
    </row>
    <row r="24" spans="1:7">
      <c r="A24" s="9"/>
      <c r="B24" s="203"/>
      <c r="C24" s="13"/>
      <c r="D24" s="235"/>
      <c r="E24" s="20"/>
      <c r="F24" s="398"/>
      <c r="G24" s="398"/>
    </row>
    <row r="25" spans="1:7" ht="15.75">
      <c r="A25" s="139" t="s">
        <v>26</v>
      </c>
      <c r="B25" s="138" t="s">
        <v>196</v>
      </c>
      <c r="C25" s="262" t="s">
        <v>195</v>
      </c>
      <c r="D25" s="289"/>
      <c r="E25" s="20"/>
      <c r="F25" s="398"/>
      <c r="G25" s="398"/>
    </row>
    <row r="26" spans="1:7" ht="15.75">
      <c r="A26" s="139"/>
      <c r="B26" s="138"/>
      <c r="C26" s="262"/>
      <c r="D26" s="289"/>
      <c r="E26" s="20"/>
      <c r="F26" s="398"/>
      <c r="G26" s="398"/>
    </row>
    <row r="27" spans="1:7">
      <c r="A27" s="64" t="s">
        <v>26</v>
      </c>
      <c r="B27" s="65">
        <f>MAX(B17:B17)+1</f>
        <v>1</v>
      </c>
      <c r="C27" s="235" t="s">
        <v>234</v>
      </c>
      <c r="D27" s="289"/>
      <c r="E27" s="20"/>
      <c r="F27" s="398"/>
      <c r="G27" s="398"/>
    </row>
    <row r="28" spans="1:7" ht="15.75">
      <c r="A28" s="139"/>
      <c r="B28" s="138"/>
      <c r="C28" s="121" t="s">
        <v>235</v>
      </c>
      <c r="D28" s="235" t="s">
        <v>33</v>
      </c>
      <c r="E28" s="22">
        <v>228.5</v>
      </c>
      <c r="F28" s="398"/>
      <c r="G28" s="398">
        <f>E28*F28</f>
        <v>0</v>
      </c>
    </row>
    <row r="29" spans="1:7" ht="15.75">
      <c r="A29" s="139"/>
      <c r="B29" s="138"/>
      <c r="C29" s="121" t="s">
        <v>331</v>
      </c>
      <c r="D29" s="235" t="s">
        <v>33</v>
      </c>
      <c r="E29" s="111">
        <v>70</v>
      </c>
      <c r="F29" s="398"/>
      <c r="G29" s="398">
        <f t="shared" ref="G29:G31" si="0">E29*F29</f>
        <v>0</v>
      </c>
    </row>
    <row r="30" spans="1:7" ht="15.75">
      <c r="A30" s="139"/>
      <c r="B30" s="138"/>
      <c r="C30" s="121" t="s">
        <v>236</v>
      </c>
      <c r="D30" s="235" t="s">
        <v>33</v>
      </c>
      <c r="E30" s="22">
        <v>28</v>
      </c>
      <c r="F30" s="398"/>
      <c r="G30" s="398">
        <f t="shared" si="0"/>
        <v>0</v>
      </c>
    </row>
    <row r="31" spans="1:7" ht="15.75">
      <c r="A31" s="139"/>
      <c r="B31" s="138"/>
      <c r="C31" s="121" t="s">
        <v>332</v>
      </c>
      <c r="D31" s="289"/>
      <c r="E31" s="111">
        <v>35</v>
      </c>
      <c r="F31" s="398"/>
      <c r="G31" s="398">
        <f t="shared" si="0"/>
        <v>0</v>
      </c>
    </row>
    <row r="32" spans="1:7" ht="15.75">
      <c r="A32" s="139"/>
      <c r="B32" s="138"/>
      <c r="C32" s="262"/>
      <c r="D32" s="289"/>
      <c r="E32" s="20"/>
      <c r="F32" s="398"/>
      <c r="G32" s="398"/>
    </row>
    <row r="33" spans="1:9" ht="63.75">
      <c r="A33" s="64" t="s">
        <v>26</v>
      </c>
      <c r="B33" s="65">
        <f>MAX(B26:B32)+1</f>
        <v>2</v>
      </c>
      <c r="C33" s="230" t="s">
        <v>275</v>
      </c>
      <c r="D33" s="289"/>
      <c r="E33" s="20"/>
      <c r="F33" s="398"/>
      <c r="G33" s="398"/>
    </row>
    <row r="34" spans="1:9" ht="15.75">
      <c r="A34" s="139"/>
      <c r="B34" s="138"/>
      <c r="C34" s="121" t="s">
        <v>237</v>
      </c>
      <c r="D34" s="235" t="s">
        <v>33</v>
      </c>
      <c r="E34" s="22">
        <v>228.5</v>
      </c>
      <c r="F34" s="398"/>
      <c r="G34" s="398">
        <f t="shared" ref="G34:G36" si="1">E34*F34</f>
        <v>0</v>
      </c>
    </row>
    <row r="35" spans="1:9" ht="15.75">
      <c r="A35" s="139"/>
      <c r="B35" s="138"/>
      <c r="C35" s="121" t="s">
        <v>239</v>
      </c>
      <c r="D35" s="235" t="s">
        <v>33</v>
      </c>
      <c r="E35" s="22">
        <v>50</v>
      </c>
      <c r="F35" s="398"/>
      <c r="G35" s="398">
        <f t="shared" si="1"/>
        <v>0</v>
      </c>
    </row>
    <row r="36" spans="1:9" ht="15.75">
      <c r="A36" s="139"/>
      <c r="B36" s="138"/>
      <c r="C36" s="121" t="s">
        <v>333</v>
      </c>
      <c r="D36" s="235" t="s">
        <v>33</v>
      </c>
      <c r="E36" s="111">
        <v>70</v>
      </c>
      <c r="F36" s="398"/>
      <c r="G36" s="398">
        <f t="shared" si="1"/>
        <v>0</v>
      </c>
    </row>
    <row r="37" spans="1:9">
      <c r="A37" s="9"/>
      <c r="B37" s="127"/>
      <c r="C37" s="195"/>
      <c r="D37" s="235"/>
      <c r="E37" s="22"/>
      <c r="F37" s="398"/>
      <c r="G37" s="398"/>
    </row>
    <row r="38" spans="1:9" ht="51">
      <c r="A38" s="64" t="s">
        <v>26</v>
      </c>
      <c r="B38" s="65">
        <v>3</v>
      </c>
      <c r="C38" s="230" t="s">
        <v>274</v>
      </c>
      <c r="D38" s="289"/>
      <c r="E38" s="20"/>
      <c r="F38" s="398"/>
      <c r="G38" s="398"/>
    </row>
    <row r="39" spans="1:9">
      <c r="A39" s="9"/>
      <c r="B39" s="127"/>
      <c r="C39" s="121" t="s">
        <v>238</v>
      </c>
      <c r="D39" s="235" t="s">
        <v>33</v>
      </c>
      <c r="E39" s="22">
        <v>28</v>
      </c>
      <c r="F39" s="398"/>
      <c r="G39" s="398">
        <f t="shared" ref="G39:G41" si="2">E39*F39</f>
        <v>0</v>
      </c>
    </row>
    <row r="40" spans="1:9">
      <c r="A40" s="9"/>
      <c r="B40" s="127"/>
      <c r="C40" s="121" t="s">
        <v>240</v>
      </c>
      <c r="D40" s="235" t="s">
        <v>33</v>
      </c>
      <c r="E40" s="22">
        <v>65</v>
      </c>
      <c r="F40" s="398"/>
      <c r="G40" s="398">
        <f t="shared" si="2"/>
        <v>0</v>
      </c>
    </row>
    <row r="41" spans="1:9">
      <c r="A41" s="9"/>
      <c r="B41" s="127"/>
      <c r="C41" s="121" t="s">
        <v>334</v>
      </c>
      <c r="D41" s="235" t="s">
        <v>33</v>
      </c>
      <c r="E41" s="111">
        <v>35</v>
      </c>
      <c r="F41" s="398"/>
      <c r="G41" s="398">
        <f t="shared" si="2"/>
        <v>0</v>
      </c>
    </row>
    <row r="42" spans="1:9">
      <c r="A42" s="9"/>
      <c r="B42" s="290"/>
      <c r="C42" s="291"/>
      <c r="D42" s="253"/>
      <c r="E42" s="292"/>
      <c r="F42" s="399"/>
      <c r="G42" s="399"/>
    </row>
    <row r="43" spans="1:9" ht="15.75">
      <c r="A43" s="266" t="s">
        <v>26</v>
      </c>
      <c r="B43" s="266" t="s">
        <v>199</v>
      </c>
      <c r="C43" s="266" t="s">
        <v>232</v>
      </c>
      <c r="D43" s="267"/>
      <c r="E43" s="268"/>
      <c r="F43" s="400"/>
      <c r="G43" s="400">
        <f>SUM(G28:G42)</f>
        <v>0</v>
      </c>
    </row>
    <row r="44" spans="1:9" ht="15">
      <c r="A44" s="259"/>
      <c r="B44" s="259"/>
      <c r="C44" s="269"/>
      <c r="D44" s="270"/>
      <c r="E44" s="271"/>
      <c r="F44" s="401"/>
      <c r="G44" s="401"/>
    </row>
    <row r="45" spans="1:9" ht="15">
      <c r="A45" s="140"/>
      <c r="B45" s="140"/>
      <c r="C45" s="140"/>
      <c r="D45" s="260"/>
      <c r="E45" s="261"/>
      <c r="F45" s="402"/>
      <c r="G45" s="402"/>
      <c r="H45" s="215"/>
      <c r="I45" s="215"/>
    </row>
    <row r="46" spans="1:9" ht="15.75">
      <c r="A46" s="272" t="s">
        <v>26</v>
      </c>
      <c r="B46" s="272" t="s">
        <v>200</v>
      </c>
      <c r="C46" s="272" t="s">
        <v>185</v>
      </c>
      <c r="D46" s="8"/>
      <c r="E46" s="273"/>
      <c r="F46" s="403"/>
      <c r="G46" s="403"/>
      <c r="H46" s="215"/>
      <c r="I46" s="215"/>
    </row>
    <row r="47" spans="1:9" ht="15">
      <c r="A47" s="96"/>
      <c r="B47" s="106"/>
      <c r="C47" s="215"/>
      <c r="D47" s="215"/>
      <c r="E47" s="215"/>
      <c r="F47" s="403"/>
      <c r="G47" s="403"/>
      <c r="H47" s="215"/>
      <c r="I47" s="215"/>
    </row>
    <row r="48" spans="1:9" ht="15">
      <c r="A48" s="64" t="s">
        <v>26</v>
      </c>
      <c r="B48" s="65">
        <v>4</v>
      </c>
      <c r="C48" s="235" t="s">
        <v>234</v>
      </c>
      <c r="D48" s="289"/>
      <c r="E48" s="20"/>
      <c r="F48" s="403"/>
      <c r="G48" s="403"/>
      <c r="H48" s="215"/>
      <c r="I48" s="215"/>
    </row>
    <row r="49" spans="1:9" ht="15.75">
      <c r="A49" s="139"/>
      <c r="B49" s="138"/>
      <c r="C49" s="121" t="s">
        <v>235</v>
      </c>
      <c r="D49" s="235" t="s">
        <v>33</v>
      </c>
      <c r="E49" s="111">
        <v>220</v>
      </c>
      <c r="F49" s="403"/>
      <c r="G49" s="398">
        <f t="shared" ref="G49:G50" si="3">E49*F49</f>
        <v>0</v>
      </c>
      <c r="H49" s="215"/>
      <c r="I49" s="215"/>
    </row>
    <row r="50" spans="1:9" ht="15.75">
      <c r="A50" s="139"/>
      <c r="B50" s="138"/>
      <c r="C50" s="121" t="s">
        <v>236</v>
      </c>
      <c r="D50" s="235" t="s">
        <v>33</v>
      </c>
      <c r="E50" s="111">
        <v>30</v>
      </c>
      <c r="F50" s="403"/>
      <c r="G50" s="398">
        <f t="shared" si="3"/>
        <v>0</v>
      </c>
      <c r="H50" s="215"/>
      <c r="I50" s="215"/>
    </row>
    <row r="51" spans="1:9" ht="15.75">
      <c r="A51" s="139"/>
      <c r="B51" s="138"/>
      <c r="C51" s="121"/>
      <c r="D51" s="235"/>
      <c r="E51" s="111"/>
      <c r="F51" s="403"/>
      <c r="G51" s="398"/>
      <c r="H51" s="215"/>
      <c r="I51" s="215"/>
    </row>
    <row r="52" spans="1:9" ht="51">
      <c r="A52" s="64" t="s">
        <v>26</v>
      </c>
      <c r="B52" s="65">
        <f>MAX(B45:B48)+1</f>
        <v>5</v>
      </c>
      <c r="C52" s="293" t="s">
        <v>389</v>
      </c>
      <c r="D52" s="235"/>
      <c r="E52" s="111"/>
      <c r="F52" s="403"/>
      <c r="G52" s="398"/>
      <c r="H52" s="215"/>
      <c r="I52" s="215"/>
    </row>
    <row r="53" spans="1:9" ht="15.75">
      <c r="A53" s="139"/>
      <c r="B53" s="138"/>
      <c r="C53" s="293"/>
      <c r="D53" s="235" t="s">
        <v>33</v>
      </c>
      <c r="E53" s="111">
        <v>35</v>
      </c>
      <c r="F53" s="403"/>
      <c r="G53" s="398">
        <f>E53*F53</f>
        <v>0</v>
      </c>
      <c r="H53" s="215"/>
      <c r="I53" s="215"/>
    </row>
    <row r="54" spans="1:9" ht="15.75">
      <c r="A54" s="139"/>
      <c r="B54" s="138"/>
      <c r="C54" s="293"/>
      <c r="D54" s="289"/>
      <c r="E54" s="111"/>
      <c r="F54" s="403"/>
      <c r="G54" s="403"/>
      <c r="H54" s="215"/>
      <c r="I54" s="215"/>
    </row>
    <row r="55" spans="1:9" ht="64.5">
      <c r="A55" s="64" t="s">
        <v>26</v>
      </c>
      <c r="B55" s="65">
        <v>6</v>
      </c>
      <c r="C55" s="230" t="s">
        <v>275</v>
      </c>
      <c r="D55" s="289"/>
      <c r="E55" s="20"/>
      <c r="F55" s="403"/>
      <c r="G55" s="403"/>
      <c r="H55" s="215"/>
      <c r="I55" s="215"/>
    </row>
    <row r="56" spans="1:9" ht="15.75">
      <c r="A56" s="139"/>
      <c r="B56" s="138"/>
      <c r="C56" s="121" t="s">
        <v>237</v>
      </c>
      <c r="D56" s="235" t="s">
        <v>33</v>
      </c>
      <c r="E56" s="111">
        <v>220</v>
      </c>
      <c r="F56" s="403"/>
      <c r="G56" s="398">
        <f>E56*F56</f>
        <v>0</v>
      </c>
      <c r="H56" s="215"/>
      <c r="I56" s="215"/>
    </row>
    <row r="57" spans="1:9" ht="15.75">
      <c r="A57" s="139"/>
      <c r="B57" s="138"/>
      <c r="C57" s="121"/>
      <c r="D57" s="235"/>
      <c r="E57" s="111"/>
      <c r="F57" s="403"/>
      <c r="G57" s="403"/>
      <c r="H57" s="215"/>
      <c r="I57" s="215"/>
    </row>
    <row r="58" spans="1:9" ht="51.75">
      <c r="A58" s="64" t="s">
        <v>26</v>
      </c>
      <c r="B58" s="65">
        <f>MAX(B53:B56)+1</f>
        <v>7</v>
      </c>
      <c r="C58" s="230" t="s">
        <v>274</v>
      </c>
      <c r="D58" s="289"/>
      <c r="E58" s="20"/>
      <c r="F58" s="403"/>
      <c r="G58" s="403"/>
      <c r="H58" s="215"/>
      <c r="I58" s="215"/>
    </row>
    <row r="59" spans="1:9" ht="15.75">
      <c r="A59" s="139"/>
      <c r="B59" s="138"/>
      <c r="C59" s="121" t="s">
        <v>238</v>
      </c>
      <c r="D59" s="235" t="s">
        <v>33</v>
      </c>
      <c r="E59" s="111">
        <v>30</v>
      </c>
      <c r="F59" s="403"/>
      <c r="G59" s="398">
        <f>E59*F59</f>
        <v>0</v>
      </c>
      <c r="H59" s="215"/>
      <c r="I59" s="215"/>
    </row>
    <row r="60" spans="1:9" ht="15">
      <c r="A60" s="215"/>
      <c r="B60" s="215"/>
      <c r="C60" s="215"/>
      <c r="D60" s="215"/>
      <c r="E60" s="215"/>
      <c r="F60" s="403"/>
      <c r="G60" s="403"/>
      <c r="H60" s="215"/>
      <c r="I60" s="215"/>
    </row>
    <row r="61" spans="1:9" ht="51">
      <c r="A61" s="64" t="s">
        <v>26</v>
      </c>
      <c r="B61" s="65">
        <f>MAX(B53:B60)+1</f>
        <v>8</v>
      </c>
      <c r="C61" s="118" t="s">
        <v>271</v>
      </c>
      <c r="D61" s="215"/>
      <c r="E61" s="215"/>
      <c r="F61" s="403"/>
      <c r="G61" s="403"/>
      <c r="H61" s="215"/>
      <c r="I61" s="215"/>
    </row>
    <row r="62" spans="1:9" ht="15">
      <c r="A62" s="215"/>
      <c r="B62" s="215"/>
      <c r="C62" s="113" t="s">
        <v>122</v>
      </c>
      <c r="D62" s="21" t="s">
        <v>119</v>
      </c>
      <c r="E62" s="111">
        <v>17.5</v>
      </c>
      <c r="F62" s="403"/>
      <c r="G62" s="398">
        <f>E62*F62</f>
        <v>0</v>
      </c>
      <c r="H62" s="215"/>
      <c r="I62" s="215"/>
    </row>
    <row r="63" spans="1:9" ht="15">
      <c r="A63" s="215"/>
      <c r="B63" s="215"/>
      <c r="C63" s="113"/>
      <c r="D63" s="21"/>
      <c r="E63" s="111"/>
      <c r="F63" s="403"/>
      <c r="G63" s="403"/>
      <c r="H63" s="215"/>
      <c r="I63" s="215"/>
    </row>
    <row r="64" spans="1:9" ht="15">
      <c r="A64" s="64" t="s">
        <v>26</v>
      </c>
      <c r="B64" s="65">
        <f>MAX(B60:B63)+1</f>
        <v>9</v>
      </c>
      <c r="C64" s="113" t="s">
        <v>123</v>
      </c>
      <c r="D64" s="119"/>
      <c r="E64" s="115"/>
      <c r="F64" s="404"/>
      <c r="G64" s="405"/>
      <c r="H64" s="215"/>
      <c r="I64" s="215"/>
    </row>
    <row r="65" spans="1:9" ht="38.25">
      <c r="A65" s="9"/>
      <c r="B65" s="116"/>
      <c r="C65" s="113" t="s">
        <v>124</v>
      </c>
      <c r="D65" s="275"/>
      <c r="E65" s="9"/>
      <c r="F65" s="404"/>
      <c r="G65" s="405"/>
      <c r="H65" s="215"/>
      <c r="I65" s="215"/>
    </row>
    <row r="66" spans="1:9" ht="15">
      <c r="A66" s="9"/>
      <c r="B66" s="114"/>
      <c r="C66" s="113" t="s">
        <v>122</v>
      </c>
      <c r="D66" s="21" t="s">
        <v>119</v>
      </c>
      <c r="E66" s="111">
        <v>24</v>
      </c>
      <c r="F66" s="406"/>
      <c r="G66" s="406">
        <f t="shared" ref="G66" si="4">E66*F66</f>
        <v>0</v>
      </c>
      <c r="H66" s="215"/>
      <c r="I66" s="215"/>
    </row>
    <row r="67" spans="1:9" ht="15">
      <c r="A67" s="215"/>
      <c r="B67" s="215"/>
      <c r="C67" s="215"/>
      <c r="D67" s="263"/>
      <c r="E67" s="215"/>
      <c r="F67" s="403"/>
      <c r="G67" s="403"/>
      <c r="H67" s="215"/>
      <c r="I67" s="215"/>
    </row>
    <row r="68" spans="1:9" ht="15">
      <c r="A68" s="64" t="s">
        <v>26</v>
      </c>
      <c r="B68" s="65">
        <f>MAX(B63:B67)+1</f>
        <v>10</v>
      </c>
      <c r="C68" s="113" t="s">
        <v>126</v>
      </c>
      <c r="D68" s="119"/>
      <c r="E68" s="115"/>
      <c r="F68" s="404"/>
      <c r="G68" s="405"/>
      <c r="H68" s="215"/>
      <c r="I68" s="215"/>
    </row>
    <row r="69" spans="1:9" ht="15">
      <c r="A69" s="9"/>
      <c r="B69" s="116"/>
      <c r="C69" s="113" t="s">
        <v>273</v>
      </c>
      <c r="D69" s="275"/>
      <c r="E69" s="9"/>
      <c r="F69" s="404"/>
      <c r="G69" s="405"/>
      <c r="H69" s="215"/>
      <c r="I69" s="215"/>
    </row>
    <row r="70" spans="1:9" ht="15">
      <c r="A70" s="9"/>
      <c r="B70" s="114"/>
      <c r="C70" s="117" t="s">
        <v>125</v>
      </c>
      <c r="D70" s="21" t="s">
        <v>121</v>
      </c>
      <c r="E70" s="111">
        <v>5</v>
      </c>
      <c r="F70" s="406"/>
      <c r="G70" s="406">
        <f t="shared" ref="G70" si="5">E70*F70</f>
        <v>0</v>
      </c>
      <c r="H70" s="215"/>
      <c r="I70" s="215"/>
    </row>
    <row r="71" spans="1:9" ht="15">
      <c r="A71" s="9"/>
      <c r="B71" s="114"/>
      <c r="C71" s="117"/>
      <c r="D71" s="21"/>
      <c r="E71" s="111"/>
      <c r="F71" s="406"/>
      <c r="G71" s="406"/>
      <c r="H71" s="215"/>
      <c r="I71" s="215"/>
    </row>
    <row r="72" spans="1:9" ht="15">
      <c r="A72" s="64" t="s">
        <v>26</v>
      </c>
      <c r="B72" s="65">
        <f>MAX(B67:B71)+1</f>
        <v>11</v>
      </c>
      <c r="C72" s="113" t="s">
        <v>127</v>
      </c>
      <c r="D72" s="119"/>
      <c r="E72" s="115"/>
      <c r="F72" s="404"/>
      <c r="G72" s="405"/>
      <c r="H72" s="215"/>
      <c r="I72" s="215"/>
    </row>
    <row r="73" spans="1:9" ht="15">
      <c r="A73" s="9"/>
      <c r="B73" s="116"/>
      <c r="C73" s="113" t="s">
        <v>272</v>
      </c>
      <c r="D73" s="275"/>
      <c r="E73" s="9"/>
      <c r="F73" s="404"/>
      <c r="G73" s="405"/>
      <c r="H73" s="215"/>
      <c r="I73" s="215"/>
    </row>
    <row r="74" spans="1:9" ht="15">
      <c r="A74" s="9"/>
      <c r="B74" s="114"/>
      <c r="C74" s="117" t="s">
        <v>125</v>
      </c>
      <c r="D74" s="21" t="s">
        <v>121</v>
      </c>
      <c r="E74" s="111">
        <v>1</v>
      </c>
      <c r="F74" s="406"/>
      <c r="G74" s="406">
        <f t="shared" ref="G74" si="6">E74*F74</f>
        <v>0</v>
      </c>
      <c r="H74" s="215"/>
      <c r="I74" s="215"/>
    </row>
    <row r="75" spans="1:9" ht="15">
      <c r="A75" s="215"/>
      <c r="B75" s="215"/>
      <c r="C75" s="113"/>
      <c r="D75" s="21"/>
      <c r="E75" s="111"/>
      <c r="F75" s="221"/>
      <c r="G75" s="221"/>
      <c r="H75" s="215"/>
      <c r="I75" s="215"/>
    </row>
    <row r="76" spans="1:9" ht="15">
      <c r="A76" s="215"/>
      <c r="B76" s="215"/>
      <c r="C76" s="113"/>
      <c r="D76" s="21"/>
      <c r="E76" s="111"/>
      <c r="F76" s="221"/>
      <c r="G76" s="221"/>
      <c r="H76" s="215"/>
      <c r="I76" s="215"/>
    </row>
    <row r="77" spans="1:9" ht="15.75">
      <c r="A77" s="266" t="s">
        <v>26</v>
      </c>
      <c r="B77" s="266" t="s">
        <v>200</v>
      </c>
      <c r="C77" s="266" t="s">
        <v>233</v>
      </c>
      <c r="D77" s="21"/>
      <c r="E77" s="22"/>
      <c r="F77" s="294"/>
      <c r="G77" s="298">
        <f>SUM(G49:G76)</f>
        <v>0</v>
      </c>
      <c r="H77" s="215"/>
      <c r="I77" s="215"/>
    </row>
    <row r="78" spans="1:9" ht="15">
      <c r="A78" s="215"/>
      <c r="B78" s="215"/>
      <c r="C78" s="107"/>
      <c r="D78" s="100"/>
      <c r="E78" s="100"/>
      <c r="F78" s="294"/>
      <c r="G78" s="294"/>
      <c r="H78" s="215"/>
      <c r="I78" s="215"/>
    </row>
    <row r="79" spans="1:9" ht="15">
      <c r="A79" s="215"/>
      <c r="B79" s="215"/>
      <c r="C79" s="215"/>
      <c r="D79" s="215"/>
      <c r="E79" s="215"/>
      <c r="F79" s="221"/>
      <c r="G79" s="294"/>
      <c r="H79" s="215"/>
      <c r="I79" s="215"/>
    </row>
    <row r="80" spans="1:9" ht="15">
      <c r="A80" s="215"/>
      <c r="B80" s="215"/>
      <c r="C80" s="99"/>
      <c r="D80" s="285"/>
      <c r="E80" s="109"/>
      <c r="F80" s="299"/>
      <c r="G80" s="299"/>
      <c r="H80" s="215"/>
      <c r="I80" s="215"/>
    </row>
  </sheetData>
  <sheetProtection algorithmName="SHA-512" hashValue="8o2/S4Q7NS/+IBZ9tftTH3RlLa12np8ks+co/kkILnTDbeWvR7V61tTT3SDNHxdY3TVSmDqZ/870EdF1MgOXBg==" saltValue="uvkUBYlcAVLgSoRnf0YGpQ==" spinCount="100000" sheet="1" objects="1" scenarios="1" selectLockedCells="1"/>
  <mergeCells count="16">
    <mergeCell ref="C18:G18"/>
    <mergeCell ref="C19:G19"/>
    <mergeCell ref="C21:G21"/>
    <mergeCell ref="C12:G12"/>
    <mergeCell ref="C13:G13"/>
    <mergeCell ref="C14:G14"/>
    <mergeCell ref="C15:G15"/>
    <mergeCell ref="C16:G16"/>
    <mergeCell ref="C17:G17"/>
    <mergeCell ref="C20:G20"/>
    <mergeCell ref="C11:G11"/>
    <mergeCell ref="B6:C6"/>
    <mergeCell ref="B7:G7"/>
    <mergeCell ref="C8:G8"/>
    <mergeCell ref="C9:G9"/>
    <mergeCell ref="C10:G10"/>
  </mergeCells>
  <pageMargins left="0.7" right="0.7" top="0.75" bottom="0.75" header="0.3" footer="0.3"/>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topLeftCell="A19" zoomScaleNormal="100" zoomScaleSheetLayoutView="100" workbookViewId="0">
      <selection activeCell="F38" sqref="F38"/>
    </sheetView>
  </sheetViews>
  <sheetFormatPr defaultRowHeight="15"/>
  <cols>
    <col min="1" max="2" width="4.85546875" customWidth="1"/>
    <col min="3" max="3" width="48.7109375" customWidth="1"/>
  </cols>
  <sheetData>
    <row r="1" spans="1:8">
      <c r="A1" s="15"/>
      <c r="B1" s="69"/>
      <c r="C1" s="48"/>
      <c r="D1" s="15"/>
      <c r="E1" s="15"/>
      <c r="F1" s="15"/>
      <c r="G1" s="15"/>
      <c r="H1" s="15"/>
    </row>
    <row r="2" spans="1:8">
      <c r="A2" s="15"/>
      <c r="B2" s="69"/>
      <c r="C2" s="48"/>
      <c r="D2" s="15"/>
      <c r="E2" s="15"/>
      <c r="F2" s="15"/>
      <c r="G2" s="15"/>
      <c r="H2" s="15"/>
    </row>
    <row r="3" spans="1:8" ht="18" customHeight="1">
      <c r="A3" s="15"/>
      <c r="B3" s="42" t="s">
        <v>27</v>
      </c>
      <c r="C3" s="70" t="s">
        <v>70</v>
      </c>
      <c r="D3" s="43"/>
      <c r="E3" s="43"/>
      <c r="F3" s="43"/>
      <c r="G3" s="43"/>
      <c r="H3" s="43"/>
    </row>
    <row r="4" spans="1:8">
      <c r="A4" s="15"/>
      <c r="B4" s="69"/>
      <c r="C4" s="32"/>
      <c r="D4" s="33"/>
      <c r="E4" s="33"/>
      <c r="F4" s="33"/>
      <c r="G4" s="33"/>
      <c r="H4" s="33"/>
    </row>
    <row r="5" spans="1:8">
      <c r="A5" s="15"/>
      <c r="B5" s="69"/>
      <c r="C5" s="32"/>
      <c r="D5" s="33"/>
      <c r="E5" s="33"/>
      <c r="F5" s="33"/>
      <c r="G5" s="33"/>
      <c r="H5" s="33"/>
    </row>
    <row r="6" spans="1:8">
      <c r="A6" s="15"/>
      <c r="B6" s="357" t="s">
        <v>10</v>
      </c>
      <c r="C6" s="357"/>
      <c r="D6" s="44"/>
      <c r="E6" s="33"/>
      <c r="F6" s="45"/>
      <c r="G6" s="45"/>
      <c r="H6" s="33"/>
    </row>
    <row r="7" spans="1:8">
      <c r="A7" s="33"/>
      <c r="B7" s="358"/>
      <c r="C7" s="358"/>
      <c r="D7" s="358"/>
      <c r="E7" s="358"/>
      <c r="F7" s="358"/>
      <c r="G7" s="358"/>
      <c r="H7" s="33"/>
    </row>
    <row r="8" spans="1:8" ht="53.25" customHeight="1">
      <c r="A8" s="33"/>
      <c r="B8" s="71"/>
      <c r="C8" s="359" t="s">
        <v>390</v>
      </c>
      <c r="D8" s="360"/>
      <c r="E8" s="360"/>
      <c r="F8" s="360"/>
      <c r="G8" s="360"/>
      <c r="H8" s="33"/>
    </row>
    <row r="9" spans="1:8" ht="51.75" customHeight="1">
      <c r="A9" s="33"/>
      <c r="B9" s="71"/>
      <c r="C9" s="355" t="s">
        <v>291</v>
      </c>
      <c r="D9" s="361"/>
      <c r="E9" s="361"/>
      <c r="F9" s="361"/>
      <c r="G9" s="361"/>
      <c r="H9" s="33"/>
    </row>
    <row r="10" spans="1:8" ht="66" customHeight="1">
      <c r="A10" s="33"/>
      <c r="B10" s="71"/>
      <c r="C10" s="355" t="s">
        <v>71</v>
      </c>
      <c r="D10" s="355"/>
      <c r="E10" s="355"/>
      <c r="F10" s="355"/>
      <c r="G10" s="355"/>
      <c r="H10" s="33"/>
    </row>
    <row r="11" spans="1:8" ht="78.75" customHeight="1">
      <c r="A11" s="33"/>
      <c r="B11" s="71"/>
      <c r="C11" s="355" t="s">
        <v>292</v>
      </c>
      <c r="D11" s="356"/>
      <c r="E11" s="356"/>
      <c r="F11" s="356"/>
      <c r="G11" s="356"/>
      <c r="H11" s="33"/>
    </row>
    <row r="12" spans="1:8" ht="104.25" customHeight="1">
      <c r="A12" s="33"/>
      <c r="B12" s="71"/>
      <c r="C12" s="355" t="s">
        <v>293</v>
      </c>
      <c r="D12" s="363"/>
      <c r="E12" s="363"/>
      <c r="F12" s="363"/>
      <c r="G12" s="363"/>
      <c r="H12" s="33"/>
    </row>
    <row r="13" spans="1:8" ht="66" customHeight="1">
      <c r="A13" s="33"/>
      <c r="B13" s="71"/>
      <c r="C13" s="355" t="s">
        <v>294</v>
      </c>
      <c r="D13" s="356"/>
      <c r="E13" s="356"/>
      <c r="F13" s="356"/>
      <c r="G13" s="356"/>
      <c r="H13" s="33"/>
    </row>
    <row r="14" spans="1:8">
      <c r="A14" s="33"/>
      <c r="B14" s="71"/>
      <c r="C14" s="362" t="s">
        <v>303</v>
      </c>
      <c r="D14" s="362"/>
      <c r="E14" s="362"/>
      <c r="F14" s="362"/>
      <c r="G14" s="362"/>
      <c r="H14" s="33"/>
    </row>
    <row r="15" spans="1:8" ht="30.75" customHeight="1">
      <c r="A15" s="33"/>
      <c r="B15" s="71"/>
      <c r="C15" s="364" t="s">
        <v>295</v>
      </c>
      <c r="D15" s="364"/>
      <c r="E15" s="364"/>
      <c r="F15" s="364"/>
      <c r="G15" s="364"/>
      <c r="H15" s="33"/>
    </row>
    <row r="16" spans="1:8" ht="18" customHeight="1">
      <c r="A16" s="33"/>
      <c r="B16" s="71"/>
      <c r="C16" s="362"/>
      <c r="D16" s="362"/>
      <c r="E16" s="362"/>
      <c r="F16" s="362"/>
      <c r="G16" s="362"/>
      <c r="H16" s="33"/>
    </row>
    <row r="17" spans="1:8">
      <c r="A17" s="33"/>
      <c r="B17" s="71"/>
      <c r="C17" s="365" t="s">
        <v>296</v>
      </c>
      <c r="D17" s="365"/>
      <c r="E17" s="365"/>
      <c r="F17" s="365"/>
      <c r="G17" s="365"/>
      <c r="H17" s="33"/>
    </row>
    <row r="18" spans="1:8" ht="42" customHeight="1">
      <c r="A18" s="33"/>
      <c r="B18" s="71"/>
      <c r="C18" s="365" t="s">
        <v>297</v>
      </c>
      <c r="D18" s="365"/>
      <c r="E18" s="365"/>
      <c r="F18" s="365"/>
      <c r="G18" s="365"/>
      <c r="H18" s="33"/>
    </row>
    <row r="19" spans="1:8" ht="82.5" customHeight="1">
      <c r="A19" s="33"/>
      <c r="B19" s="71"/>
      <c r="C19" s="362" t="s">
        <v>298</v>
      </c>
      <c r="D19" s="362"/>
      <c r="E19" s="362"/>
      <c r="F19" s="362"/>
      <c r="G19" s="362"/>
      <c r="H19" s="33"/>
    </row>
    <row r="20" spans="1:8">
      <c r="A20" s="33"/>
      <c r="B20" s="71"/>
      <c r="C20" s="362" t="s">
        <v>299</v>
      </c>
      <c r="D20" s="362"/>
      <c r="E20" s="362"/>
      <c r="F20" s="362"/>
      <c r="G20" s="362"/>
      <c r="H20" s="33"/>
    </row>
    <row r="21" spans="1:8" ht="90.75" customHeight="1">
      <c r="A21" s="33"/>
      <c r="B21" s="71"/>
      <c r="C21" s="365" t="s">
        <v>300</v>
      </c>
      <c r="D21" s="365"/>
      <c r="E21" s="365"/>
      <c r="F21" s="365"/>
      <c r="G21" s="365"/>
      <c r="H21" s="33"/>
    </row>
    <row r="22" spans="1:8" ht="41.25" customHeight="1">
      <c r="A22" s="33"/>
      <c r="B22" s="71"/>
      <c r="C22" s="362" t="s">
        <v>72</v>
      </c>
      <c r="D22" s="362"/>
      <c r="E22" s="362"/>
      <c r="F22" s="362"/>
      <c r="G22" s="362"/>
      <c r="H22" s="33"/>
    </row>
    <row r="23" spans="1:8" ht="44.25" customHeight="1">
      <c r="A23" s="33"/>
      <c r="B23" s="71"/>
      <c r="C23" s="362" t="s">
        <v>301</v>
      </c>
      <c r="D23" s="362"/>
      <c r="E23" s="362"/>
      <c r="F23" s="362"/>
      <c r="G23" s="362"/>
      <c r="H23" s="33"/>
    </row>
    <row r="24" spans="1:8" ht="15" customHeight="1">
      <c r="A24" s="33"/>
      <c r="B24" s="71"/>
      <c r="C24" s="362" t="s">
        <v>302</v>
      </c>
      <c r="D24" s="362"/>
      <c r="E24" s="362"/>
      <c r="F24" s="362"/>
      <c r="G24" s="362"/>
      <c r="H24" s="33"/>
    </row>
    <row r="26" spans="1:8" ht="25.5">
      <c r="A26" s="15"/>
      <c r="B26" s="72"/>
      <c r="C26" s="35"/>
      <c r="D26" s="17" t="s">
        <v>17</v>
      </c>
      <c r="E26" s="36" t="s">
        <v>18</v>
      </c>
      <c r="F26" s="407" t="s">
        <v>19</v>
      </c>
      <c r="G26" s="407" t="s">
        <v>20</v>
      </c>
      <c r="H26" s="33"/>
    </row>
    <row r="27" spans="1:8">
      <c r="A27" s="15"/>
      <c r="B27" s="72"/>
      <c r="C27" s="35"/>
      <c r="D27" s="19"/>
      <c r="E27" s="37"/>
      <c r="F27" s="408"/>
      <c r="G27" s="408"/>
      <c r="H27" s="33"/>
    </row>
    <row r="28" spans="1:8">
      <c r="A28" s="1"/>
      <c r="B28" s="23"/>
      <c r="C28" s="73"/>
      <c r="D28" s="74"/>
      <c r="E28" s="75"/>
      <c r="F28" s="409"/>
      <c r="G28" s="410"/>
      <c r="H28" s="39"/>
    </row>
    <row r="29" spans="1:8" ht="25.5">
      <c r="A29" s="64" t="s">
        <v>27</v>
      </c>
      <c r="B29" s="65">
        <f>MAX(B26:B27)+1</f>
        <v>1</v>
      </c>
      <c r="C29" s="81" t="s">
        <v>243</v>
      </c>
      <c r="D29" s="38"/>
      <c r="E29" s="30"/>
      <c r="F29" s="396"/>
      <c r="G29" s="396"/>
      <c r="H29" s="39"/>
    </row>
    <row r="30" spans="1:8">
      <c r="A30" s="64"/>
      <c r="B30" s="65"/>
      <c r="C30" s="81" t="s">
        <v>246</v>
      </c>
      <c r="D30" s="136"/>
      <c r="E30" s="30"/>
      <c r="F30" s="396"/>
      <c r="G30" s="396"/>
      <c r="H30" s="39"/>
    </row>
    <row r="31" spans="1:8" ht="25.5">
      <c r="A31" s="64"/>
      <c r="B31" s="65"/>
      <c r="C31" s="81" t="s">
        <v>290</v>
      </c>
      <c r="D31" s="136"/>
      <c r="E31" s="30"/>
      <c r="F31" s="396"/>
      <c r="G31" s="396"/>
      <c r="H31" s="39"/>
    </row>
    <row r="32" spans="1:8" ht="51">
      <c r="A32" s="64"/>
      <c r="B32" s="65"/>
      <c r="C32" s="81" t="s">
        <v>244</v>
      </c>
      <c r="D32" s="136"/>
      <c r="E32" s="30"/>
      <c r="F32" s="396"/>
      <c r="G32" s="396"/>
      <c r="H32" s="39"/>
    </row>
    <row r="33" spans="1:8">
      <c r="A33" s="64"/>
      <c r="B33" s="65"/>
      <c r="C33" s="76" t="s">
        <v>74</v>
      </c>
      <c r="D33" s="38" t="s">
        <v>33</v>
      </c>
      <c r="E33" s="30">
        <v>19</v>
      </c>
      <c r="F33" s="411"/>
      <c r="G33" s="374">
        <f>E33*F33</f>
        <v>0</v>
      </c>
      <c r="H33" s="39"/>
    </row>
    <row r="34" spans="1:8">
      <c r="A34" s="28"/>
      <c r="B34" s="29"/>
      <c r="C34" s="76" t="s">
        <v>75</v>
      </c>
      <c r="D34" s="38" t="s">
        <v>33</v>
      </c>
      <c r="E34" s="30">
        <v>19</v>
      </c>
      <c r="F34" s="411"/>
      <c r="G34" s="374">
        <f>E34*F34</f>
        <v>0</v>
      </c>
      <c r="H34" s="39"/>
    </row>
    <row r="35" spans="1:8">
      <c r="A35" s="28"/>
      <c r="B35" s="29"/>
      <c r="C35" s="120" t="s">
        <v>129</v>
      </c>
      <c r="D35" s="38"/>
      <c r="E35" s="30"/>
      <c r="F35" s="411"/>
      <c r="G35" s="374"/>
      <c r="H35" s="39"/>
    </row>
    <row r="36" spans="1:8">
      <c r="A36" s="1"/>
      <c r="B36" s="29"/>
      <c r="C36" s="73"/>
      <c r="D36" s="74"/>
      <c r="E36" s="77"/>
      <c r="F36" s="411"/>
      <c r="G36" s="374"/>
      <c r="H36" s="39"/>
    </row>
    <row r="37" spans="1:8" ht="29.25" customHeight="1">
      <c r="A37" s="23" t="s">
        <v>73</v>
      </c>
      <c r="B37" s="24">
        <f>MAX(B28:B36)+1</f>
        <v>2</v>
      </c>
      <c r="C37" s="81" t="s">
        <v>245</v>
      </c>
      <c r="D37" s="38"/>
      <c r="E37" s="30"/>
      <c r="F37" s="411"/>
      <c r="G37" s="374"/>
      <c r="H37" s="39"/>
    </row>
    <row r="38" spans="1:8">
      <c r="A38" s="23"/>
      <c r="B38" s="24"/>
      <c r="C38" s="76" t="s">
        <v>74</v>
      </c>
      <c r="D38" s="38" t="s">
        <v>29</v>
      </c>
      <c r="E38" s="30">
        <v>4.2</v>
      </c>
      <c r="F38" s="411"/>
      <c r="G38" s="374">
        <f>E38*F38</f>
        <v>0</v>
      </c>
      <c r="H38" s="39"/>
    </row>
    <row r="39" spans="1:8">
      <c r="A39" s="23"/>
      <c r="B39" s="24"/>
      <c r="C39" s="76" t="s">
        <v>75</v>
      </c>
      <c r="D39" s="38" t="s">
        <v>29</v>
      </c>
      <c r="E39" s="30">
        <v>4.2</v>
      </c>
      <c r="F39" s="411"/>
      <c r="G39" s="374">
        <f>E39*F39</f>
        <v>0</v>
      </c>
      <c r="H39" s="39"/>
    </row>
    <row r="40" spans="1:8">
      <c r="A40" s="39"/>
      <c r="B40" s="39"/>
      <c r="F40" s="411"/>
      <c r="G40" s="374"/>
      <c r="H40" s="39"/>
    </row>
    <row r="41" spans="1:8" ht="63.75">
      <c r="A41" s="23" t="s">
        <v>73</v>
      </c>
      <c r="B41" s="24">
        <f>MAX(B37:B40)+1</f>
        <v>3</v>
      </c>
      <c r="C41" s="120" t="s">
        <v>247</v>
      </c>
      <c r="D41" s="38"/>
      <c r="E41" s="30"/>
      <c r="F41" s="411"/>
      <c r="G41" s="374"/>
      <c r="H41" s="39"/>
    </row>
    <row r="42" spans="1:8">
      <c r="A42" s="23"/>
      <c r="B42" s="24"/>
      <c r="C42" s="76" t="s">
        <v>74</v>
      </c>
      <c r="D42" s="38" t="s">
        <v>33</v>
      </c>
      <c r="E42" s="30">
        <v>1</v>
      </c>
      <c r="F42" s="411"/>
      <c r="G42" s="374">
        <f>E42*F42</f>
        <v>0</v>
      </c>
      <c r="H42" s="39"/>
    </row>
    <row r="43" spans="1:8">
      <c r="A43" s="39"/>
      <c r="B43" s="39"/>
      <c r="C43" s="76" t="s">
        <v>75</v>
      </c>
      <c r="D43" s="38" t="s">
        <v>33</v>
      </c>
      <c r="E43" s="30">
        <v>1</v>
      </c>
      <c r="F43" s="412"/>
      <c r="G43" s="374">
        <f>E43*F43</f>
        <v>0</v>
      </c>
      <c r="H43" s="39"/>
    </row>
    <row r="44" spans="1:8">
      <c r="A44" s="39"/>
      <c r="B44" s="39"/>
      <c r="C44" s="76"/>
      <c r="D44" s="38"/>
      <c r="E44" s="30"/>
      <c r="F44" s="412"/>
      <c r="G44" s="413"/>
      <c r="H44" s="15"/>
    </row>
    <row r="45" spans="1:8" ht="18" customHeight="1" thickBot="1">
      <c r="A45" s="78"/>
      <c r="B45" s="79">
        <v>5</v>
      </c>
      <c r="C45" s="80" t="s">
        <v>76</v>
      </c>
      <c r="D45" s="78"/>
      <c r="E45" s="78"/>
      <c r="F45" s="414"/>
      <c r="G45" s="415">
        <f>SUM(G33:G44)</f>
        <v>0</v>
      </c>
      <c r="H45" s="15"/>
    </row>
    <row r="46" spans="1:8">
      <c r="A46" s="15"/>
      <c r="B46" s="69"/>
      <c r="C46" s="48"/>
      <c r="D46" s="15"/>
      <c r="E46" s="15"/>
      <c r="F46" s="15"/>
      <c r="G46" s="15"/>
      <c r="H46" s="15"/>
    </row>
    <row r="47" spans="1:8">
      <c r="A47" s="15"/>
      <c r="B47" s="83"/>
      <c r="C47" s="84"/>
      <c r="D47" s="85"/>
      <c r="E47" s="86"/>
      <c r="F47" s="15"/>
      <c r="G47" s="15"/>
      <c r="H47" s="15"/>
    </row>
    <row r="48" spans="1:8">
      <c r="A48" s="15"/>
      <c r="B48" s="83"/>
      <c r="C48" s="84"/>
      <c r="D48" s="85"/>
      <c r="E48" s="86"/>
      <c r="F48" s="15"/>
      <c r="G48" s="15"/>
      <c r="H48" s="15"/>
    </row>
  </sheetData>
  <sheetProtection sheet="1" objects="1" scenarios="1" selectLockedCells="1"/>
  <mergeCells count="19">
    <mergeCell ref="C23:G23"/>
    <mergeCell ref="C24:G24"/>
    <mergeCell ref="C22:G22"/>
    <mergeCell ref="C12:G12"/>
    <mergeCell ref="C13:G13"/>
    <mergeCell ref="C14:G14"/>
    <mergeCell ref="C15:G15"/>
    <mergeCell ref="C16:G16"/>
    <mergeCell ref="C17:G17"/>
    <mergeCell ref="C18:G18"/>
    <mergeCell ref="C19:G19"/>
    <mergeCell ref="C20:G20"/>
    <mergeCell ref="C21:G21"/>
    <mergeCell ref="C11:G11"/>
    <mergeCell ref="B6:C6"/>
    <mergeCell ref="B7:G7"/>
    <mergeCell ref="C8:G8"/>
    <mergeCell ref="C9:G9"/>
    <mergeCell ref="C10:G10"/>
  </mergeCells>
  <pageMargins left="0.7" right="0.7" top="0.75" bottom="0.75" header="0.3" footer="0.3"/>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topLeftCell="A13" zoomScaleNormal="100" zoomScaleSheetLayoutView="98" workbookViewId="0">
      <selection activeCell="F42" sqref="F42"/>
    </sheetView>
  </sheetViews>
  <sheetFormatPr defaultRowHeight="15"/>
  <cols>
    <col min="1" max="2" width="4.85546875" style="215" customWidth="1"/>
    <col min="3" max="3" width="48.7109375" style="215" customWidth="1"/>
    <col min="4" max="5" width="9.140625" style="215"/>
    <col min="6" max="7" width="9.140625" style="319"/>
    <col min="8" max="16384" width="9.140625" style="215"/>
  </cols>
  <sheetData>
    <row r="1" spans="1:8">
      <c r="A1" s="9"/>
      <c r="B1" s="302"/>
      <c r="C1" s="7"/>
      <c r="D1" s="9"/>
      <c r="E1" s="9"/>
      <c r="F1" s="303"/>
      <c r="G1" s="303"/>
      <c r="H1" s="9"/>
    </row>
    <row r="2" spans="1:8">
      <c r="A2" s="9"/>
      <c r="B2" s="302"/>
      <c r="C2" s="7"/>
      <c r="D2" s="9"/>
      <c r="E2" s="9"/>
      <c r="F2" s="303"/>
      <c r="G2" s="303"/>
      <c r="H2" s="9"/>
    </row>
    <row r="3" spans="1:8" ht="18" customHeight="1">
      <c r="A3" s="9"/>
      <c r="B3" s="304" t="s">
        <v>132</v>
      </c>
      <c r="C3" s="3" t="s">
        <v>131</v>
      </c>
      <c r="D3" s="5"/>
      <c r="E3" s="5"/>
      <c r="F3" s="305"/>
      <c r="G3" s="305"/>
      <c r="H3" s="5"/>
    </row>
    <row r="4" spans="1:8">
      <c r="A4" s="9"/>
      <c r="B4" s="302"/>
      <c r="C4" s="7"/>
      <c r="D4" s="9"/>
      <c r="E4" s="9"/>
      <c r="F4" s="303"/>
      <c r="G4" s="303"/>
      <c r="H4" s="9"/>
    </row>
    <row r="5" spans="1:8">
      <c r="A5" s="9"/>
      <c r="B5" s="302"/>
      <c r="C5" s="7"/>
      <c r="D5" s="9"/>
      <c r="E5" s="9"/>
      <c r="F5" s="303"/>
      <c r="G5" s="303"/>
      <c r="H5" s="9"/>
    </row>
    <row r="6" spans="1:8">
      <c r="A6" s="9"/>
      <c r="B6" s="335" t="s">
        <v>10</v>
      </c>
      <c r="C6" s="335"/>
      <c r="D6" s="228"/>
      <c r="E6" s="9"/>
      <c r="F6" s="303"/>
      <c r="G6" s="303"/>
      <c r="H6" s="9"/>
    </row>
    <row r="7" spans="1:8">
      <c r="A7" s="9"/>
      <c r="B7" s="352"/>
      <c r="C7" s="352"/>
      <c r="D7" s="352"/>
      <c r="E7" s="352"/>
      <c r="F7" s="352"/>
      <c r="G7" s="352"/>
      <c r="H7" s="9"/>
    </row>
    <row r="8" spans="1:8" ht="53.25" customHeight="1">
      <c r="A8" s="9"/>
      <c r="B8" s="306"/>
      <c r="C8" s="339" t="s">
        <v>133</v>
      </c>
      <c r="D8" s="339"/>
      <c r="E8" s="339"/>
      <c r="F8" s="339"/>
      <c r="G8" s="339"/>
      <c r="H8" s="9"/>
    </row>
    <row r="9" spans="1:8" ht="54" customHeight="1">
      <c r="A9" s="9"/>
      <c r="B9" s="306"/>
      <c r="C9" s="339" t="s">
        <v>280</v>
      </c>
      <c r="D9" s="339"/>
      <c r="E9" s="339"/>
      <c r="F9" s="339"/>
      <c r="G9" s="339"/>
      <c r="H9" s="9"/>
    </row>
    <row r="10" spans="1:8" ht="27.75" customHeight="1">
      <c r="A10" s="9"/>
      <c r="B10" s="306"/>
      <c r="C10" s="359" t="s">
        <v>134</v>
      </c>
      <c r="D10" s="359"/>
      <c r="E10" s="359"/>
      <c r="F10" s="359"/>
      <c r="G10" s="359"/>
      <c r="H10" s="9"/>
    </row>
    <row r="11" spans="1:8" ht="16.5" customHeight="1">
      <c r="A11" s="9"/>
      <c r="B11" s="306"/>
      <c r="C11" s="339" t="s">
        <v>281</v>
      </c>
      <c r="D11" s="339"/>
      <c r="E11" s="339"/>
      <c r="F11" s="339"/>
      <c r="G11" s="339"/>
      <c r="H11" s="9"/>
    </row>
    <row r="12" spans="1:8" ht="80.25" customHeight="1">
      <c r="A12" s="9"/>
      <c r="B12" s="306"/>
      <c r="C12" s="339" t="s">
        <v>135</v>
      </c>
      <c r="D12" s="339"/>
      <c r="E12" s="339"/>
      <c r="F12" s="339"/>
      <c r="G12" s="339"/>
      <c r="H12" s="9"/>
    </row>
    <row r="13" spans="1:8" ht="28.5" customHeight="1">
      <c r="A13" s="9"/>
      <c r="B13" s="306"/>
      <c r="C13" s="339" t="s">
        <v>136</v>
      </c>
      <c r="D13" s="339"/>
      <c r="E13" s="339"/>
      <c r="F13" s="339"/>
      <c r="G13" s="339"/>
      <c r="H13" s="9"/>
    </row>
    <row r="14" spans="1:8" ht="15" customHeight="1">
      <c r="A14" s="9"/>
      <c r="B14" s="306"/>
      <c r="C14" s="339" t="s">
        <v>137</v>
      </c>
      <c r="D14" s="339"/>
      <c r="E14" s="339"/>
      <c r="F14" s="339"/>
      <c r="G14" s="339"/>
      <c r="H14" s="9"/>
    </row>
    <row r="15" spans="1:8" ht="30.75" customHeight="1">
      <c r="A15" s="9"/>
      <c r="B15" s="306"/>
      <c r="C15" s="339" t="s">
        <v>138</v>
      </c>
      <c r="D15" s="339"/>
      <c r="E15" s="339"/>
      <c r="F15" s="339"/>
      <c r="G15" s="339"/>
      <c r="H15" s="9"/>
    </row>
    <row r="16" spans="1:8" ht="18" customHeight="1">
      <c r="A16" s="9"/>
      <c r="B16" s="306"/>
      <c r="C16" s="369"/>
      <c r="D16" s="369"/>
      <c r="E16" s="369"/>
      <c r="F16" s="369"/>
      <c r="G16" s="369"/>
      <c r="H16" s="9"/>
    </row>
    <row r="17" spans="1:8" ht="45.75" customHeight="1">
      <c r="A17" s="9"/>
      <c r="B17" s="306"/>
      <c r="C17" s="366" t="s">
        <v>139</v>
      </c>
      <c r="D17" s="367"/>
      <c r="E17" s="367"/>
      <c r="F17" s="367"/>
      <c r="G17" s="368"/>
      <c r="H17" s="9"/>
    </row>
    <row r="18" spans="1:8">
      <c r="A18" s="9"/>
      <c r="B18" s="306"/>
      <c r="C18" s="353"/>
      <c r="D18" s="353"/>
      <c r="E18" s="353"/>
      <c r="F18" s="353"/>
      <c r="G18" s="353"/>
      <c r="H18" s="9"/>
    </row>
    <row r="19" spans="1:8">
      <c r="A19" s="9"/>
      <c r="B19" s="307"/>
      <c r="C19" s="7"/>
      <c r="D19" s="9"/>
      <c r="E19" s="9"/>
      <c r="F19" s="303"/>
      <c r="G19" s="303"/>
      <c r="H19" s="9"/>
    </row>
    <row r="20" spans="1:8" ht="26.25">
      <c r="A20" s="9"/>
      <c r="B20" s="308"/>
      <c r="C20" s="13"/>
      <c r="D20" s="192" t="s">
        <v>17</v>
      </c>
      <c r="E20" s="18" t="s">
        <v>18</v>
      </c>
      <c r="F20" s="416" t="s">
        <v>19</v>
      </c>
      <c r="G20" s="416" t="s">
        <v>20</v>
      </c>
      <c r="H20" s="9"/>
    </row>
    <row r="21" spans="1:8">
      <c r="A21" s="9"/>
      <c r="B21" s="308"/>
      <c r="C21" s="13"/>
      <c r="D21" s="235"/>
      <c r="E21" s="20"/>
      <c r="F21" s="417"/>
      <c r="G21" s="417"/>
      <c r="H21" s="9"/>
    </row>
    <row r="22" spans="1:8" ht="63.75">
      <c r="A22" s="23" t="s">
        <v>132</v>
      </c>
      <c r="B22" s="24">
        <v>1</v>
      </c>
      <c r="C22" s="13" t="s">
        <v>249</v>
      </c>
      <c r="D22" s="309" t="s">
        <v>141</v>
      </c>
      <c r="E22" s="111">
        <v>20</v>
      </c>
      <c r="F22" s="417"/>
      <c r="G22" s="417">
        <f>E22*F22</f>
        <v>0</v>
      </c>
      <c r="H22" s="9"/>
    </row>
    <row r="23" spans="1:8">
      <c r="A23" s="9"/>
      <c r="B23" s="308"/>
      <c r="C23" s="13"/>
      <c r="D23" s="235"/>
      <c r="E23" s="20"/>
      <c r="F23" s="417"/>
      <c r="G23" s="417"/>
      <c r="H23" s="9"/>
    </row>
    <row r="24" spans="1:8" ht="27.75" customHeight="1">
      <c r="A24" s="23" t="s">
        <v>132</v>
      </c>
      <c r="B24" s="24">
        <f>MAX(B19:B23)+1</f>
        <v>2</v>
      </c>
      <c r="C24" s="232" t="s">
        <v>248</v>
      </c>
      <c r="D24" s="310"/>
      <c r="E24" s="111"/>
      <c r="F24" s="417"/>
      <c r="G24" s="417"/>
      <c r="H24" s="9"/>
    </row>
    <row r="25" spans="1:8">
      <c r="A25" s="23"/>
      <c r="B25" s="24"/>
      <c r="C25" s="141" t="s">
        <v>224</v>
      </c>
      <c r="D25" s="21" t="s">
        <v>25</v>
      </c>
      <c r="E25" s="22">
        <v>47.1</v>
      </c>
      <c r="F25" s="417"/>
      <c r="G25" s="417">
        <f t="shared" ref="G25:G28" si="0">E25*F25</f>
        <v>0</v>
      </c>
      <c r="H25" s="9"/>
    </row>
    <row r="26" spans="1:8">
      <c r="A26" s="23"/>
      <c r="B26" s="24"/>
      <c r="C26" s="141" t="s">
        <v>225</v>
      </c>
      <c r="D26" s="21" t="s">
        <v>25</v>
      </c>
      <c r="E26" s="22">
        <v>19.3</v>
      </c>
      <c r="F26" s="417"/>
      <c r="G26" s="417">
        <f t="shared" si="0"/>
        <v>0</v>
      </c>
      <c r="H26" s="9"/>
    </row>
    <row r="27" spans="1:8">
      <c r="A27" s="23"/>
      <c r="B27" s="24"/>
      <c r="C27" s="141" t="s">
        <v>226</v>
      </c>
      <c r="D27" s="21" t="s">
        <v>25</v>
      </c>
      <c r="E27" s="22">
        <v>9.6999999999999993</v>
      </c>
      <c r="F27" s="417"/>
      <c r="G27" s="417">
        <f t="shared" si="0"/>
        <v>0</v>
      </c>
      <c r="H27" s="9"/>
    </row>
    <row r="28" spans="1:8">
      <c r="A28" s="23"/>
      <c r="B28" s="24"/>
      <c r="C28" s="141" t="s">
        <v>327</v>
      </c>
      <c r="D28" s="21" t="s">
        <v>25</v>
      </c>
      <c r="E28" s="22">
        <v>35</v>
      </c>
      <c r="F28" s="417"/>
      <c r="G28" s="417">
        <f t="shared" si="0"/>
        <v>0</v>
      </c>
      <c r="H28" s="9"/>
    </row>
    <row r="29" spans="1:8">
      <c r="A29" s="23"/>
      <c r="B29" s="24"/>
      <c r="C29" s="141"/>
      <c r="D29" s="21"/>
      <c r="E29" s="22"/>
      <c r="F29" s="417"/>
      <c r="G29" s="417"/>
      <c r="H29" s="9"/>
    </row>
    <row r="30" spans="1:8" ht="17.25" customHeight="1">
      <c r="A30" s="23" t="s">
        <v>132</v>
      </c>
      <c r="B30" s="24">
        <f>MAX(B24:B28)+1</f>
        <v>3</v>
      </c>
      <c r="C30" s="97" t="s">
        <v>276</v>
      </c>
      <c r="D30" s="235"/>
      <c r="E30" s="22"/>
      <c r="F30" s="417"/>
      <c r="G30" s="417"/>
      <c r="H30" s="256"/>
    </row>
    <row r="31" spans="1:8" ht="25.5">
      <c r="A31" s="23"/>
      <c r="B31" s="24"/>
      <c r="C31" s="311" t="s">
        <v>250</v>
      </c>
      <c r="D31" s="235"/>
      <c r="E31" s="22"/>
      <c r="F31" s="417"/>
      <c r="G31" s="417"/>
      <c r="H31" s="256"/>
    </row>
    <row r="32" spans="1:8" ht="38.25" customHeight="1">
      <c r="A32" s="9"/>
      <c r="B32" s="23"/>
      <c r="C32" s="311" t="s">
        <v>277</v>
      </c>
      <c r="D32" s="235"/>
      <c r="E32" s="20"/>
      <c r="F32" s="418"/>
      <c r="G32" s="418"/>
      <c r="H32" s="256"/>
    </row>
    <row r="33" spans="1:9" ht="38.25" customHeight="1">
      <c r="A33" s="9"/>
      <c r="B33" s="23"/>
      <c r="C33" s="311" t="s">
        <v>278</v>
      </c>
      <c r="D33" s="235"/>
      <c r="E33" s="20"/>
      <c r="F33" s="418"/>
      <c r="G33" s="418"/>
      <c r="H33" s="256"/>
    </row>
    <row r="34" spans="1:9">
      <c r="A34" s="256"/>
      <c r="B34" s="256"/>
      <c r="C34" s="312" t="s">
        <v>74</v>
      </c>
      <c r="D34" s="310" t="s">
        <v>141</v>
      </c>
      <c r="E34" s="111">
        <v>83</v>
      </c>
      <c r="F34" s="419"/>
      <c r="G34" s="417">
        <f t="shared" ref="G34:G37" si="1">E34*F34</f>
        <v>0</v>
      </c>
      <c r="H34" s="9"/>
    </row>
    <row r="35" spans="1:9">
      <c r="B35" s="256"/>
      <c r="C35" s="312" t="s">
        <v>75</v>
      </c>
      <c r="D35" s="310" t="s">
        <v>141</v>
      </c>
      <c r="E35" s="111">
        <v>83</v>
      </c>
      <c r="F35" s="417"/>
      <c r="G35" s="417">
        <f t="shared" si="1"/>
        <v>0</v>
      </c>
      <c r="H35" s="313"/>
      <c r="I35" s="9"/>
    </row>
    <row r="36" spans="1:9">
      <c r="A36" s="256"/>
      <c r="B36" s="256"/>
      <c r="C36" s="195" t="s">
        <v>335</v>
      </c>
      <c r="D36" s="310" t="s">
        <v>141</v>
      </c>
      <c r="E36" s="111">
        <v>35</v>
      </c>
      <c r="F36" s="419"/>
      <c r="G36" s="417">
        <f t="shared" si="1"/>
        <v>0</v>
      </c>
      <c r="H36" s="9"/>
    </row>
    <row r="37" spans="1:9">
      <c r="A37" s="256"/>
      <c r="B37" s="256"/>
      <c r="C37" s="195" t="s">
        <v>336</v>
      </c>
      <c r="D37" s="310" t="s">
        <v>141</v>
      </c>
      <c r="E37" s="111">
        <v>35</v>
      </c>
      <c r="F37" s="419"/>
      <c r="G37" s="417">
        <f t="shared" si="1"/>
        <v>0</v>
      </c>
      <c r="H37" s="9"/>
    </row>
    <row r="38" spans="1:9">
      <c r="A38" s="256"/>
      <c r="B38" s="256"/>
      <c r="C38" s="195"/>
      <c r="D38" s="121"/>
      <c r="E38" s="22"/>
      <c r="F38" s="419"/>
      <c r="G38" s="420"/>
      <c r="H38" s="9"/>
    </row>
    <row r="39" spans="1:9" ht="25.5">
      <c r="A39" s="23" t="s">
        <v>132</v>
      </c>
      <c r="B39" s="24">
        <f>MAX(B30:B36)+1</f>
        <v>4</v>
      </c>
      <c r="C39" s="312" t="s">
        <v>142</v>
      </c>
      <c r="D39" s="314"/>
      <c r="E39" s="22"/>
      <c r="F39" s="419"/>
      <c r="G39" s="420"/>
      <c r="H39" s="9"/>
    </row>
    <row r="40" spans="1:9">
      <c r="A40" s="256"/>
      <c r="B40" s="256"/>
      <c r="C40" s="312" t="s">
        <v>74</v>
      </c>
      <c r="D40" s="314" t="s">
        <v>29</v>
      </c>
      <c r="E40" s="22">
        <v>50</v>
      </c>
      <c r="F40" s="419"/>
      <c r="G40" s="417">
        <f t="shared" ref="G40:G43" si="2">E40*F40</f>
        <v>0</v>
      </c>
      <c r="H40" s="9"/>
    </row>
    <row r="41" spans="1:9">
      <c r="A41" s="256"/>
      <c r="B41" s="256"/>
      <c r="C41" s="7" t="s">
        <v>75</v>
      </c>
      <c r="D41" s="314" t="s">
        <v>29</v>
      </c>
      <c r="E41" s="22">
        <v>50</v>
      </c>
      <c r="F41" s="419"/>
      <c r="G41" s="417">
        <f t="shared" si="2"/>
        <v>0</v>
      </c>
      <c r="H41" s="9"/>
    </row>
    <row r="42" spans="1:9">
      <c r="A42" s="256"/>
      <c r="B42" s="256"/>
      <c r="C42" s="7" t="s">
        <v>340</v>
      </c>
      <c r="D42" s="314" t="s">
        <v>29</v>
      </c>
      <c r="E42" s="22">
        <v>27</v>
      </c>
      <c r="F42" s="419"/>
      <c r="G42" s="417">
        <f t="shared" si="2"/>
        <v>0</v>
      </c>
      <c r="H42" s="9"/>
    </row>
    <row r="43" spans="1:9">
      <c r="A43" s="256"/>
      <c r="B43" s="256"/>
      <c r="C43" s="7" t="s">
        <v>336</v>
      </c>
      <c r="D43" s="314" t="s">
        <v>29</v>
      </c>
      <c r="E43" s="22">
        <v>27</v>
      </c>
      <c r="F43" s="419"/>
      <c r="G43" s="417">
        <f t="shared" si="2"/>
        <v>0</v>
      </c>
      <c r="H43" s="9"/>
    </row>
    <row r="44" spans="1:9">
      <c r="A44" s="256"/>
      <c r="B44" s="256"/>
      <c r="C44" s="195"/>
      <c r="D44" s="235"/>
      <c r="E44" s="22"/>
      <c r="F44" s="419"/>
      <c r="G44" s="420"/>
      <c r="H44" s="9"/>
    </row>
    <row r="45" spans="1:9" ht="51">
      <c r="A45" s="23" t="s">
        <v>132</v>
      </c>
      <c r="B45" s="24">
        <f>MAX(B34:B44)+1</f>
        <v>5</v>
      </c>
      <c r="C45" s="312" t="s">
        <v>279</v>
      </c>
      <c r="D45" s="314" t="s">
        <v>29</v>
      </c>
      <c r="E45" s="22">
        <v>2</v>
      </c>
      <c r="F45" s="419"/>
      <c r="G45" s="417">
        <f>E45*F45</f>
        <v>0</v>
      </c>
      <c r="H45" s="9"/>
    </row>
    <row r="46" spans="1:9">
      <c r="A46" s="256"/>
      <c r="B46" s="256"/>
      <c r="C46" s="195"/>
      <c r="D46" s="235"/>
      <c r="E46" s="22"/>
      <c r="F46" s="419"/>
      <c r="G46" s="420"/>
      <c r="H46" s="9"/>
    </row>
    <row r="47" spans="1:9" ht="76.5">
      <c r="A47" s="64" t="s">
        <v>132</v>
      </c>
      <c r="B47" s="65">
        <f>MAX(B36:B46)+1</f>
        <v>6</v>
      </c>
      <c r="C47" s="312" t="s">
        <v>339</v>
      </c>
      <c r="D47" s="235"/>
      <c r="E47" s="22"/>
      <c r="F47" s="419"/>
      <c r="G47" s="421"/>
      <c r="H47" s="9"/>
    </row>
    <row r="48" spans="1:9" ht="38.25">
      <c r="A48" s="64"/>
      <c r="B48" s="65"/>
      <c r="C48" s="312" t="s">
        <v>337</v>
      </c>
      <c r="D48" s="235"/>
      <c r="E48" s="22"/>
      <c r="F48" s="419"/>
      <c r="G48" s="421"/>
      <c r="H48" s="9"/>
    </row>
    <row r="49" spans="1:8" ht="38.25">
      <c r="A49" s="64"/>
      <c r="B49" s="65"/>
      <c r="C49" s="312" t="s">
        <v>338</v>
      </c>
      <c r="D49" s="314"/>
      <c r="E49" s="22"/>
      <c r="F49" s="419"/>
      <c r="G49" s="421"/>
      <c r="H49" s="9"/>
    </row>
    <row r="50" spans="1:8">
      <c r="A50" s="9"/>
      <c r="B50" s="9"/>
      <c r="C50" s="312" t="s">
        <v>171</v>
      </c>
      <c r="D50" s="314" t="s">
        <v>147</v>
      </c>
      <c r="E50" s="22">
        <v>1</v>
      </c>
      <c r="F50" s="419"/>
      <c r="G50" s="417">
        <f>E50*F50</f>
        <v>0</v>
      </c>
      <c r="H50" s="9"/>
    </row>
    <row r="51" spans="1:8">
      <c r="A51" s="9"/>
      <c r="B51" s="9"/>
      <c r="C51" s="312"/>
      <c r="D51" s="314"/>
      <c r="E51" s="22"/>
      <c r="F51" s="419"/>
      <c r="G51" s="421"/>
      <c r="H51" s="9"/>
    </row>
    <row r="52" spans="1:8" ht="38.25">
      <c r="A52" s="64" t="s">
        <v>132</v>
      </c>
      <c r="B52" s="65">
        <f>MAX(B41:B51)+1</f>
        <v>7</v>
      </c>
      <c r="C52" s="329" t="s">
        <v>396</v>
      </c>
      <c r="D52" s="314"/>
      <c r="E52" s="22"/>
      <c r="F52" s="419"/>
      <c r="G52" s="421"/>
      <c r="H52" s="9"/>
    </row>
    <row r="53" spans="1:8">
      <c r="A53" s="9"/>
      <c r="B53" s="9"/>
      <c r="C53" s="329" t="s">
        <v>397</v>
      </c>
      <c r="D53" s="314" t="s">
        <v>22</v>
      </c>
      <c r="E53" s="22">
        <v>1</v>
      </c>
      <c r="F53" s="419"/>
      <c r="G53" s="417">
        <f>E53*F53</f>
        <v>0</v>
      </c>
      <c r="H53" s="9"/>
    </row>
    <row r="54" spans="1:8">
      <c r="A54" s="256"/>
      <c r="B54" s="256"/>
      <c r="C54" s="312"/>
      <c r="D54" s="235"/>
      <c r="E54" s="22"/>
      <c r="F54" s="303"/>
      <c r="G54" s="303"/>
      <c r="H54" s="9"/>
    </row>
    <row r="55" spans="1:8" ht="18" customHeight="1" thickBot="1">
      <c r="A55" s="196"/>
      <c r="B55" s="79">
        <v>6</v>
      </c>
      <c r="C55" s="80" t="s">
        <v>140</v>
      </c>
      <c r="D55" s="196"/>
      <c r="E55" s="196"/>
      <c r="F55" s="301"/>
      <c r="G55" s="179">
        <f>SUM(G22:G54)</f>
        <v>0</v>
      </c>
      <c r="H55" s="9"/>
    </row>
    <row r="56" spans="1:8">
      <c r="A56" s="9"/>
      <c r="B56" s="302"/>
      <c r="C56" s="7"/>
      <c r="D56" s="9"/>
      <c r="E56" s="9"/>
      <c r="F56" s="303"/>
      <c r="G56" s="303"/>
      <c r="H56" s="9"/>
    </row>
    <row r="57" spans="1:8">
      <c r="A57" s="9"/>
      <c r="B57" s="315"/>
      <c r="C57" s="316"/>
      <c r="D57" s="317"/>
      <c r="E57" s="318"/>
      <c r="F57" s="303"/>
      <c r="G57" s="303"/>
      <c r="H57" s="9"/>
    </row>
    <row r="58" spans="1:8">
      <c r="A58" s="9"/>
      <c r="B58" s="315"/>
      <c r="C58" s="316"/>
      <c r="D58" s="317"/>
      <c r="E58" s="318"/>
      <c r="F58" s="303"/>
      <c r="G58" s="303"/>
      <c r="H58" s="9"/>
    </row>
  </sheetData>
  <sheetProtection algorithmName="SHA-512" hashValue="u4E8H1n1AtxHfSTIt1emtA56s3CoQswx5rOXbYpxTBFUNt1ALMnlFruYy+1S4CfOsX3X4uP4zb0+LV9LBw7ZWQ==" saltValue="tgNk/E5Z24k0HBwp3sNWfg==" spinCount="100000" sheet="1" objects="1" scenarios="1" selectLockedCells="1"/>
  <mergeCells count="13">
    <mergeCell ref="C18:G18"/>
    <mergeCell ref="C17:G17"/>
    <mergeCell ref="C12:G12"/>
    <mergeCell ref="C13:G13"/>
    <mergeCell ref="C14:G14"/>
    <mergeCell ref="C15:G15"/>
    <mergeCell ref="C16:G16"/>
    <mergeCell ref="C11:G11"/>
    <mergeCell ref="B6:C6"/>
    <mergeCell ref="B7:G7"/>
    <mergeCell ref="C8:G8"/>
    <mergeCell ref="C9:G9"/>
    <mergeCell ref="C10:G10"/>
  </mergeCell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topLeftCell="A62" zoomScaleNormal="100" zoomScaleSheetLayoutView="110" workbookViewId="0">
      <selection activeCell="G65" sqref="G65"/>
    </sheetView>
  </sheetViews>
  <sheetFormatPr defaultRowHeight="15"/>
  <cols>
    <col min="1" max="1" width="4.85546875" style="147" customWidth="1"/>
    <col min="2" max="2" width="4.28515625" style="147" customWidth="1"/>
    <col min="3" max="3" width="46.85546875" style="147" customWidth="1"/>
    <col min="4" max="4" width="7.140625" style="147" customWidth="1"/>
    <col min="5" max="5" width="9.28515625" style="193" bestFit="1" customWidth="1"/>
    <col min="6" max="6" width="10.5703125" style="193" customWidth="1"/>
    <col min="7" max="7" width="11.85546875" style="193" bestFit="1" customWidth="1"/>
    <col min="8" max="16384" width="9.140625" style="147"/>
  </cols>
  <sheetData>
    <row r="1" spans="1:7">
      <c r="A1" s="89"/>
      <c r="B1" s="69"/>
      <c r="C1" s="90"/>
      <c r="D1" s="89"/>
      <c r="E1" s="188"/>
      <c r="F1" s="188"/>
      <c r="G1" s="188"/>
    </row>
    <row r="2" spans="1:7">
      <c r="A2" s="89"/>
      <c r="B2" s="69"/>
      <c r="C2" s="90"/>
      <c r="D2" s="89"/>
      <c r="E2" s="188"/>
      <c r="F2" s="188"/>
      <c r="G2" s="188"/>
    </row>
    <row r="3" spans="1:7" ht="18" customHeight="1">
      <c r="A3" s="89"/>
      <c r="B3" s="42">
        <v>7</v>
      </c>
      <c r="C3" s="70" t="s">
        <v>77</v>
      </c>
      <c r="D3" s="43"/>
      <c r="E3" s="185"/>
      <c r="F3" s="185"/>
      <c r="G3" s="185"/>
    </row>
    <row r="4" spans="1:7">
      <c r="A4" s="89"/>
      <c r="B4" s="69"/>
      <c r="C4" s="90"/>
      <c r="D4" s="89"/>
      <c r="E4" s="188"/>
      <c r="F4" s="188"/>
      <c r="G4" s="188"/>
    </row>
    <row r="5" spans="1:7">
      <c r="A5" s="89"/>
      <c r="B5" s="69"/>
      <c r="C5" s="90"/>
      <c r="D5" s="89"/>
      <c r="E5" s="188"/>
      <c r="F5" s="188"/>
      <c r="G5" s="188"/>
    </row>
    <row r="6" spans="1:7">
      <c r="A6" s="89"/>
      <c r="B6" s="357" t="s">
        <v>10</v>
      </c>
      <c r="C6" s="357"/>
      <c r="D6" s="182"/>
      <c r="E6" s="188"/>
      <c r="F6" s="188"/>
      <c r="G6" s="188"/>
    </row>
    <row r="7" spans="1:7">
      <c r="A7" s="89"/>
      <c r="B7" s="371"/>
      <c r="C7" s="371"/>
      <c r="D7" s="371"/>
      <c r="E7" s="371"/>
      <c r="F7" s="371"/>
      <c r="G7" s="371"/>
    </row>
    <row r="8" spans="1:7">
      <c r="A8" s="189"/>
      <c r="B8" s="87"/>
      <c r="C8" s="370" t="s">
        <v>78</v>
      </c>
      <c r="D8" s="370"/>
      <c r="E8" s="370"/>
      <c r="F8" s="370"/>
      <c r="G8" s="370"/>
    </row>
    <row r="9" spans="1:7">
      <c r="A9" s="189"/>
      <c r="B9" s="87"/>
      <c r="C9" s="370" t="s">
        <v>79</v>
      </c>
      <c r="D9" s="370"/>
      <c r="E9" s="370"/>
      <c r="F9" s="370"/>
      <c r="G9" s="370"/>
    </row>
    <row r="10" spans="1:7">
      <c r="A10" s="189"/>
      <c r="B10" s="87"/>
      <c r="C10" s="372"/>
      <c r="D10" s="372"/>
      <c r="E10" s="372"/>
      <c r="F10" s="372"/>
      <c r="G10" s="372"/>
    </row>
    <row r="11" spans="1:7" ht="44.25" customHeight="1">
      <c r="A11" s="189"/>
      <c r="B11" s="87"/>
      <c r="C11" s="370" t="s">
        <v>80</v>
      </c>
      <c r="D11" s="370"/>
      <c r="E11" s="370"/>
      <c r="F11" s="370"/>
      <c r="G11" s="370"/>
    </row>
    <row r="12" spans="1:7" ht="30" customHeight="1">
      <c r="A12" s="189"/>
      <c r="B12" s="87"/>
      <c r="C12" s="370" t="s">
        <v>81</v>
      </c>
      <c r="D12" s="370"/>
      <c r="E12" s="370"/>
      <c r="F12" s="370"/>
      <c r="G12" s="370"/>
    </row>
    <row r="13" spans="1:7" ht="60" customHeight="1">
      <c r="A13" s="189"/>
      <c r="B13" s="87"/>
      <c r="C13" s="370" t="s">
        <v>82</v>
      </c>
      <c r="D13" s="370"/>
      <c r="E13" s="370"/>
      <c r="F13" s="370"/>
      <c r="G13" s="370"/>
    </row>
    <row r="14" spans="1:7">
      <c r="A14" s="189"/>
      <c r="B14" s="87"/>
      <c r="C14" s="370" t="s">
        <v>83</v>
      </c>
      <c r="D14" s="370"/>
      <c r="E14" s="370"/>
      <c r="F14" s="370"/>
      <c r="G14" s="370"/>
    </row>
    <row r="15" spans="1:7">
      <c r="A15" s="189"/>
      <c r="B15" s="87"/>
      <c r="C15" s="370" t="s">
        <v>84</v>
      </c>
      <c r="D15" s="370"/>
      <c r="E15" s="370"/>
      <c r="F15" s="370"/>
      <c r="G15" s="370"/>
    </row>
    <row r="16" spans="1:7" ht="57" customHeight="1">
      <c r="A16" s="189"/>
      <c r="B16" s="87"/>
      <c r="C16" s="370" t="s">
        <v>85</v>
      </c>
      <c r="D16" s="370"/>
      <c r="E16" s="370"/>
      <c r="F16" s="370"/>
      <c r="G16" s="370"/>
    </row>
    <row r="17" spans="1:7" ht="30" customHeight="1">
      <c r="A17" s="189"/>
      <c r="B17" s="87"/>
      <c r="C17" s="370" t="s">
        <v>86</v>
      </c>
      <c r="D17" s="370"/>
      <c r="E17" s="370"/>
      <c r="F17" s="370"/>
      <c r="G17" s="370"/>
    </row>
    <row r="18" spans="1:7" ht="45" customHeight="1">
      <c r="A18" s="189"/>
      <c r="B18" s="87"/>
      <c r="C18" s="370" t="s">
        <v>87</v>
      </c>
      <c r="D18" s="370"/>
      <c r="E18" s="370"/>
      <c r="F18" s="370"/>
      <c r="G18" s="370"/>
    </row>
    <row r="19" spans="1:7">
      <c r="A19" s="189"/>
      <c r="B19" s="87"/>
      <c r="C19" s="370" t="s">
        <v>88</v>
      </c>
      <c r="D19" s="370"/>
      <c r="E19" s="370"/>
      <c r="F19" s="370"/>
      <c r="G19" s="370"/>
    </row>
    <row r="20" spans="1:7">
      <c r="A20" s="189"/>
      <c r="B20" s="87"/>
      <c r="C20" s="93"/>
      <c r="D20" s="93"/>
      <c r="E20" s="20"/>
      <c r="F20" s="20"/>
      <c r="G20" s="20"/>
    </row>
    <row r="21" spans="1:7">
      <c r="A21" s="189"/>
      <c r="B21" s="87"/>
      <c r="C21" s="180"/>
      <c r="D21" s="180"/>
      <c r="E21" s="168"/>
      <c r="F21" s="190"/>
      <c r="G21" s="190"/>
    </row>
    <row r="22" spans="1:7" ht="12.75" customHeight="1">
      <c r="A22" s="189"/>
      <c r="B22" s="87"/>
      <c r="C22" s="180" t="s">
        <v>89</v>
      </c>
      <c r="D22" s="180"/>
      <c r="E22" s="191"/>
      <c r="F22" s="190"/>
      <c r="G22" s="190"/>
    </row>
    <row r="23" spans="1:7" ht="207.75" customHeight="1">
      <c r="A23" s="189"/>
      <c r="B23" s="87"/>
      <c r="C23" s="180" t="s">
        <v>90</v>
      </c>
      <c r="D23" s="180"/>
      <c r="E23" s="191"/>
      <c r="F23" s="190"/>
      <c r="G23" s="190"/>
    </row>
    <row r="24" spans="1:7">
      <c r="A24" s="189"/>
      <c r="B24" s="88"/>
      <c r="C24" s="88"/>
      <c r="D24" s="88"/>
      <c r="E24" s="186"/>
      <c r="F24" s="186"/>
      <c r="G24" s="186"/>
    </row>
    <row r="25" spans="1:7">
      <c r="A25" s="89"/>
      <c r="B25" s="49"/>
      <c r="C25" s="90"/>
      <c r="D25" s="89"/>
      <c r="E25" s="188"/>
      <c r="F25" s="188"/>
      <c r="G25" s="188"/>
    </row>
    <row r="26" spans="1:7" ht="38.25">
      <c r="A26" s="89"/>
      <c r="B26" s="72"/>
      <c r="C26" s="16"/>
      <c r="D26" s="192" t="s">
        <v>17</v>
      </c>
      <c r="E26" s="18" t="s">
        <v>18</v>
      </c>
      <c r="F26" s="423" t="s">
        <v>19</v>
      </c>
      <c r="G26" s="423" t="s">
        <v>20</v>
      </c>
    </row>
    <row r="27" spans="1:7">
      <c r="A27" s="89"/>
      <c r="B27" s="72"/>
      <c r="C27" s="16"/>
      <c r="D27" s="93"/>
      <c r="E27" s="20"/>
      <c r="F27" s="424"/>
      <c r="G27" s="424"/>
    </row>
    <row r="28" spans="1:7">
      <c r="A28" s="89"/>
      <c r="B28" s="72"/>
      <c r="C28" s="82"/>
      <c r="D28" s="93"/>
      <c r="E28" s="20"/>
      <c r="F28" s="424"/>
      <c r="G28" s="424"/>
    </row>
    <row r="29" spans="1:7" ht="38.25">
      <c r="A29" s="23" t="s">
        <v>92</v>
      </c>
      <c r="B29" s="24">
        <v>1</v>
      </c>
      <c r="C29" s="93" t="s">
        <v>251</v>
      </c>
      <c r="D29" s="93"/>
      <c r="E29" s="22"/>
      <c r="F29" s="425"/>
      <c r="G29" s="425"/>
    </row>
    <row r="30" spans="1:7" ht="25.5">
      <c r="A30" s="23"/>
      <c r="B30" s="24"/>
      <c r="C30" s="93" t="s">
        <v>282</v>
      </c>
      <c r="D30" s="93"/>
      <c r="E30" s="22"/>
      <c r="F30" s="425"/>
      <c r="G30" s="425"/>
    </row>
    <row r="31" spans="1:7">
      <c r="A31" s="23"/>
      <c r="B31" s="24"/>
      <c r="C31" s="120" t="s">
        <v>284</v>
      </c>
      <c r="D31" s="93"/>
      <c r="E31" s="22"/>
      <c r="F31" s="425"/>
      <c r="G31" s="425"/>
    </row>
    <row r="32" spans="1:7">
      <c r="A32" s="23"/>
      <c r="B32" s="24"/>
      <c r="C32" s="120"/>
      <c r="D32" s="93"/>
      <c r="E32" s="22"/>
      <c r="F32" s="425"/>
      <c r="G32" s="425"/>
    </row>
    <row r="33" spans="1:7" ht="25.5">
      <c r="A33" s="23"/>
      <c r="B33" s="24"/>
      <c r="C33" s="120" t="s">
        <v>283</v>
      </c>
      <c r="D33" s="93"/>
      <c r="E33" s="22"/>
      <c r="F33" s="425"/>
      <c r="G33" s="425"/>
    </row>
    <row r="34" spans="1:7">
      <c r="A34" s="23"/>
      <c r="B34" s="24"/>
      <c r="C34" s="120" t="s">
        <v>170</v>
      </c>
      <c r="D34" s="93" t="s">
        <v>22</v>
      </c>
      <c r="E34" s="22">
        <v>5</v>
      </c>
      <c r="F34" s="425"/>
      <c r="G34" s="426">
        <f>E34*F34</f>
        <v>0</v>
      </c>
    </row>
    <row r="35" spans="1:7">
      <c r="A35" s="23"/>
      <c r="B35" s="24"/>
      <c r="C35" s="120"/>
      <c r="D35" s="93"/>
      <c r="E35" s="22"/>
      <c r="F35" s="425"/>
      <c r="G35" s="426"/>
    </row>
    <row r="36" spans="1:7" ht="51">
      <c r="A36" s="23" t="s">
        <v>92</v>
      </c>
      <c r="B36" s="65">
        <f>MAX(B14:B35)+1</f>
        <v>2</v>
      </c>
      <c r="C36" s="93" t="s">
        <v>252</v>
      </c>
      <c r="D36" s="93"/>
      <c r="E36" s="22"/>
      <c r="F36" s="425"/>
      <c r="G36" s="426"/>
    </row>
    <row r="37" spans="1:7" ht="25.5">
      <c r="A37" s="23"/>
      <c r="B37" s="24"/>
      <c r="C37" s="93" t="s">
        <v>282</v>
      </c>
      <c r="D37" s="93"/>
      <c r="E37" s="22"/>
      <c r="F37" s="425"/>
      <c r="G37" s="426"/>
    </row>
    <row r="38" spans="1:7">
      <c r="A38" s="23"/>
      <c r="B38" s="24"/>
      <c r="C38" s="120" t="s">
        <v>284</v>
      </c>
      <c r="D38" s="93"/>
      <c r="E38" s="22"/>
      <c r="F38" s="425"/>
      <c r="G38" s="426"/>
    </row>
    <row r="39" spans="1:7">
      <c r="A39" s="23"/>
      <c r="B39" s="24"/>
      <c r="C39" s="93"/>
      <c r="D39" s="93"/>
      <c r="E39" s="22"/>
      <c r="F39" s="425"/>
      <c r="G39" s="426"/>
    </row>
    <row r="40" spans="1:7" ht="25.5">
      <c r="A40" s="23"/>
      <c r="B40" s="24"/>
      <c r="C40" s="120" t="s">
        <v>283</v>
      </c>
      <c r="D40" s="93"/>
      <c r="E40" s="22"/>
      <c r="F40" s="425"/>
      <c r="G40" s="426"/>
    </row>
    <row r="41" spans="1:7">
      <c r="A41" s="23"/>
      <c r="B41" s="24"/>
      <c r="C41" s="120" t="s">
        <v>170</v>
      </c>
      <c r="D41" s="93" t="s">
        <v>22</v>
      </c>
      <c r="E41" s="22">
        <v>1</v>
      </c>
      <c r="F41" s="425"/>
      <c r="G41" s="426">
        <f>E41*F41</f>
        <v>0</v>
      </c>
    </row>
    <row r="42" spans="1:7" ht="14.25" customHeight="1">
      <c r="A42" s="23"/>
      <c r="B42" s="24"/>
      <c r="F42" s="425"/>
      <c r="G42" s="426"/>
    </row>
    <row r="43" spans="1:7" ht="14.25" customHeight="1">
      <c r="A43" s="23" t="s">
        <v>92</v>
      </c>
      <c r="B43" s="65">
        <f>MAX(B18:B42)+1</f>
        <v>3</v>
      </c>
      <c r="C43" s="93" t="s">
        <v>253</v>
      </c>
      <c r="D43" s="93"/>
      <c r="E43" s="22"/>
      <c r="F43" s="425"/>
      <c r="G43" s="426"/>
    </row>
    <row r="44" spans="1:7" ht="51">
      <c r="A44" s="23"/>
      <c r="B44" s="24"/>
      <c r="C44" s="93" t="s">
        <v>254</v>
      </c>
      <c r="D44" s="93"/>
      <c r="E44" s="22"/>
      <c r="F44" s="425"/>
      <c r="G44" s="426"/>
    </row>
    <row r="45" spans="1:7" ht="38.25">
      <c r="A45" s="23"/>
      <c r="B45" s="24"/>
      <c r="C45" s="93" t="s">
        <v>285</v>
      </c>
      <c r="D45" s="93"/>
      <c r="E45" s="22"/>
      <c r="F45" s="425"/>
      <c r="G45" s="426"/>
    </row>
    <row r="46" spans="1:7" ht="38.25">
      <c r="A46" s="23"/>
      <c r="B46" s="24"/>
      <c r="C46" s="93" t="s">
        <v>255</v>
      </c>
      <c r="D46" s="93"/>
      <c r="E46" s="22"/>
      <c r="F46" s="425"/>
      <c r="G46" s="426"/>
    </row>
    <row r="47" spans="1:7" ht="25.5">
      <c r="A47" s="23"/>
      <c r="B47" s="24"/>
      <c r="C47" s="93" t="s">
        <v>256</v>
      </c>
      <c r="D47" s="93"/>
      <c r="E47" s="22"/>
      <c r="F47" s="425"/>
      <c r="G47" s="426"/>
    </row>
    <row r="48" spans="1:7">
      <c r="A48" s="23"/>
      <c r="B48" s="24"/>
      <c r="C48" s="93"/>
      <c r="D48" s="93"/>
      <c r="E48" s="22"/>
      <c r="F48" s="425"/>
      <c r="G48" s="426"/>
    </row>
    <row r="49" spans="1:7" ht="25.5">
      <c r="A49" s="23"/>
      <c r="B49" s="24"/>
      <c r="C49" s="120" t="s">
        <v>391</v>
      </c>
      <c r="D49" s="21" t="s">
        <v>22</v>
      </c>
      <c r="E49" s="22">
        <v>1</v>
      </c>
      <c r="F49" s="425"/>
      <c r="G49" s="426">
        <f>E49*F49</f>
        <v>0</v>
      </c>
    </row>
    <row r="50" spans="1:7" ht="76.5">
      <c r="A50" s="23"/>
      <c r="B50" s="24"/>
      <c r="C50" s="195" t="s">
        <v>398</v>
      </c>
      <c r="D50" s="21" t="s">
        <v>22</v>
      </c>
      <c r="E50" s="22">
        <v>1</v>
      </c>
      <c r="F50" s="425"/>
      <c r="G50" s="426">
        <f>E50*F50</f>
        <v>0</v>
      </c>
    </row>
    <row r="51" spans="1:7" ht="51">
      <c r="A51" s="23"/>
      <c r="B51" s="24"/>
      <c r="C51" s="120" t="s">
        <v>392</v>
      </c>
      <c r="D51" s="21" t="s">
        <v>22</v>
      </c>
      <c r="E51" s="22">
        <v>1</v>
      </c>
      <c r="F51" s="425"/>
      <c r="G51" s="426">
        <f>E51*F51</f>
        <v>0</v>
      </c>
    </row>
    <row r="52" spans="1:7" ht="14.25" customHeight="1">
      <c r="A52" s="23"/>
      <c r="B52" s="24"/>
      <c r="F52" s="425"/>
      <c r="G52" s="426"/>
    </row>
    <row r="53" spans="1:7" ht="15" customHeight="1">
      <c r="A53" s="23" t="s">
        <v>92</v>
      </c>
      <c r="B53" s="65">
        <f>MAX(B35:B52)+1</f>
        <v>4</v>
      </c>
      <c r="C53" s="93" t="s">
        <v>347</v>
      </c>
      <c r="D53" s="93"/>
      <c r="E53" s="22"/>
      <c r="F53" s="379"/>
      <c r="G53" s="427"/>
    </row>
    <row r="54" spans="1:7" ht="51">
      <c r="A54" s="23"/>
      <c r="B54" s="24"/>
      <c r="C54" s="195" t="s">
        <v>350</v>
      </c>
      <c r="D54" s="93"/>
      <c r="E54" s="22"/>
      <c r="F54" s="379"/>
      <c r="G54" s="427"/>
    </row>
    <row r="55" spans="1:7" ht="76.5">
      <c r="A55" s="23"/>
      <c r="B55" s="24"/>
      <c r="C55" s="195" t="s">
        <v>341</v>
      </c>
      <c r="D55" s="93"/>
      <c r="E55" s="22"/>
      <c r="F55" s="379"/>
      <c r="G55" s="427"/>
    </row>
    <row r="56" spans="1:7" ht="89.25">
      <c r="A56" s="23"/>
      <c r="B56" s="24"/>
      <c r="C56" s="195" t="s">
        <v>342</v>
      </c>
      <c r="D56" s="93"/>
      <c r="E56" s="22"/>
      <c r="F56" s="379"/>
      <c r="G56" s="427"/>
    </row>
    <row r="57" spans="1:7" ht="38.25">
      <c r="A57" s="23"/>
      <c r="B57" s="24"/>
      <c r="C57" s="195" t="s">
        <v>345</v>
      </c>
      <c r="D57" s="93"/>
      <c r="E57" s="22"/>
      <c r="F57" s="379"/>
      <c r="G57" s="427"/>
    </row>
    <row r="58" spans="1:7" ht="25.5">
      <c r="A58" s="23"/>
      <c r="B58" s="24"/>
      <c r="C58" s="195" t="s">
        <v>343</v>
      </c>
      <c r="D58" s="93"/>
      <c r="E58" s="22"/>
      <c r="F58" s="379"/>
      <c r="G58" s="427"/>
    </row>
    <row r="59" spans="1:7" ht="51">
      <c r="A59" s="23"/>
      <c r="B59" s="24"/>
      <c r="C59" s="195" t="s">
        <v>344</v>
      </c>
      <c r="D59" s="93"/>
      <c r="E59" s="22"/>
      <c r="F59" s="379"/>
      <c r="G59" s="427"/>
    </row>
    <row r="60" spans="1:7" ht="25.5">
      <c r="A60" s="23"/>
      <c r="B60" s="24"/>
      <c r="C60" s="195" t="s">
        <v>346</v>
      </c>
      <c r="D60" s="93"/>
      <c r="E60" s="22"/>
      <c r="F60" s="379"/>
      <c r="G60" s="427"/>
    </row>
    <row r="61" spans="1:7" ht="76.5">
      <c r="A61" s="23"/>
      <c r="B61" s="24"/>
      <c r="C61" s="195" t="s">
        <v>348</v>
      </c>
      <c r="D61" s="93"/>
      <c r="E61" s="22"/>
      <c r="F61" s="379"/>
      <c r="G61" s="427"/>
    </row>
    <row r="62" spans="1:7" ht="26.25">
      <c r="A62" s="23"/>
      <c r="B62" s="24"/>
      <c r="C62" s="195" t="s">
        <v>349</v>
      </c>
      <c r="D62" s="21" t="s">
        <v>21</v>
      </c>
      <c r="E62" s="22">
        <v>1</v>
      </c>
      <c r="F62" s="379"/>
      <c r="G62" s="426">
        <f>E62*F62</f>
        <v>0</v>
      </c>
    </row>
    <row r="63" spans="1:7">
      <c r="A63" s="23"/>
      <c r="B63" s="24"/>
      <c r="C63" s="195"/>
      <c r="D63" s="21"/>
      <c r="E63" s="22"/>
      <c r="F63" s="379"/>
      <c r="G63" s="427"/>
    </row>
    <row r="64" spans="1:7" ht="51">
      <c r="A64" s="23" t="s">
        <v>92</v>
      </c>
      <c r="B64" s="65">
        <f>MAX(B46:B61)+1</f>
        <v>5</v>
      </c>
      <c r="C64" s="93" t="s">
        <v>368</v>
      </c>
      <c r="D64" s="21"/>
      <c r="E64" s="22"/>
      <c r="F64" s="379"/>
      <c r="G64" s="427"/>
    </row>
    <row r="65" spans="1:7">
      <c r="A65" s="23"/>
      <c r="B65" s="65"/>
      <c r="C65" s="93"/>
      <c r="D65" s="21" t="s">
        <v>22</v>
      </c>
      <c r="E65" s="22">
        <v>1</v>
      </c>
      <c r="F65" s="379"/>
      <c r="G65" s="426">
        <f>E65*F65</f>
        <v>0</v>
      </c>
    </row>
    <row r="66" spans="1:7">
      <c r="A66" s="23"/>
      <c r="B66" s="24"/>
      <c r="C66" s="195"/>
      <c r="D66" s="93"/>
      <c r="E66" s="22"/>
      <c r="F66" s="379"/>
      <c r="G66" s="427"/>
    </row>
    <row r="67" spans="1:7" ht="15" customHeight="1">
      <c r="A67" s="23" t="s">
        <v>92</v>
      </c>
      <c r="B67" s="65">
        <f>MAX(B33:B66)+1</f>
        <v>6</v>
      </c>
      <c r="C67" s="93" t="s">
        <v>287</v>
      </c>
      <c r="D67" s="93"/>
      <c r="E67" s="22"/>
      <c r="F67" s="379"/>
      <c r="G67" s="427"/>
    </row>
    <row r="68" spans="1:7" ht="51">
      <c r="A68" s="23"/>
      <c r="B68" s="24"/>
      <c r="C68" s="93" t="s">
        <v>254</v>
      </c>
      <c r="D68" s="93"/>
      <c r="E68" s="22"/>
      <c r="F68" s="425"/>
      <c r="G68" s="426"/>
    </row>
    <row r="69" spans="1:7" ht="38.25">
      <c r="A69" s="23"/>
      <c r="B69" s="24"/>
      <c r="C69" s="93" t="s">
        <v>305</v>
      </c>
      <c r="D69" s="93"/>
      <c r="E69" s="22"/>
      <c r="F69" s="425"/>
      <c r="G69" s="426"/>
    </row>
    <row r="70" spans="1:7" ht="25.5">
      <c r="A70" s="23"/>
      <c r="B70" s="24"/>
      <c r="C70" s="93" t="s">
        <v>306</v>
      </c>
      <c r="D70" s="93"/>
      <c r="E70" s="22"/>
      <c r="F70" s="425"/>
      <c r="G70" s="426"/>
    </row>
    <row r="71" spans="1:7" ht="25.5">
      <c r="A71" s="23"/>
      <c r="B71" s="24"/>
      <c r="C71" s="93" t="s">
        <v>256</v>
      </c>
      <c r="D71" s="93"/>
      <c r="E71" s="22"/>
      <c r="F71" s="425"/>
      <c r="G71" s="426"/>
    </row>
    <row r="72" spans="1:7" ht="38.25">
      <c r="A72" s="23"/>
      <c r="B72" s="24"/>
      <c r="C72" s="180" t="s">
        <v>286</v>
      </c>
      <c r="D72" s="121"/>
      <c r="E72" s="20"/>
      <c r="F72" s="425"/>
      <c r="G72" s="428"/>
    </row>
    <row r="73" spans="1:7" ht="27" customHeight="1">
      <c r="A73" s="23"/>
      <c r="B73" s="24"/>
      <c r="C73" s="180" t="s">
        <v>288</v>
      </c>
      <c r="D73" s="121"/>
      <c r="E73" s="20"/>
      <c r="F73" s="425"/>
      <c r="G73" s="428"/>
    </row>
    <row r="74" spans="1:7">
      <c r="A74" s="23"/>
      <c r="B74" s="24"/>
      <c r="C74" s="180" t="s">
        <v>143</v>
      </c>
      <c r="D74" s="21"/>
      <c r="E74" s="98"/>
      <c r="F74" s="425"/>
      <c r="G74" s="428"/>
    </row>
    <row r="75" spans="1:7">
      <c r="A75" s="23"/>
      <c r="B75" s="24"/>
      <c r="C75" s="180" t="s">
        <v>170</v>
      </c>
      <c r="D75" s="21" t="s">
        <v>22</v>
      </c>
      <c r="E75" s="98">
        <v>5</v>
      </c>
      <c r="F75" s="425"/>
      <c r="G75" s="426">
        <f>E75*F75</f>
        <v>0</v>
      </c>
    </row>
    <row r="76" spans="1:7" ht="13.5" customHeight="1">
      <c r="A76" s="23"/>
      <c r="B76" s="24"/>
      <c r="C76" s="180"/>
      <c r="D76" s="121"/>
      <c r="E76" s="20"/>
      <c r="F76" s="425"/>
      <c r="G76" s="428"/>
    </row>
    <row r="77" spans="1:7" ht="25.5">
      <c r="A77" s="23" t="s">
        <v>92</v>
      </c>
      <c r="B77" s="65">
        <f>MAX(B53:B71)+1</f>
        <v>7</v>
      </c>
      <c r="C77" s="180" t="s">
        <v>144</v>
      </c>
      <c r="D77" s="121"/>
      <c r="E77" s="20"/>
      <c r="F77" s="425"/>
      <c r="G77" s="428"/>
    </row>
    <row r="78" spans="1:7" ht="25.5">
      <c r="A78" s="23"/>
      <c r="B78" s="65"/>
      <c r="C78" s="180" t="s">
        <v>289</v>
      </c>
      <c r="D78" s="121"/>
      <c r="E78" s="20"/>
      <c r="F78" s="425"/>
      <c r="G78" s="428"/>
    </row>
    <row r="79" spans="1:7" ht="25.5">
      <c r="A79" s="23"/>
      <c r="B79" s="24"/>
      <c r="C79" s="180" t="s">
        <v>145</v>
      </c>
      <c r="D79" s="21" t="s">
        <v>22</v>
      </c>
      <c r="E79" s="22">
        <v>1</v>
      </c>
      <c r="F79" s="425"/>
      <c r="G79" s="426">
        <f>E79*F79</f>
        <v>0</v>
      </c>
    </row>
    <row r="80" spans="1:7" ht="14.25" customHeight="1">
      <c r="A80" s="23"/>
      <c r="B80" s="24"/>
      <c r="C80" s="180"/>
      <c r="D80" s="93"/>
      <c r="E80" s="22"/>
      <c r="G80" s="188"/>
    </row>
    <row r="81" spans="1:7" ht="18" customHeight="1" thickBot="1">
      <c r="A81" s="196"/>
      <c r="B81" s="79">
        <v>7</v>
      </c>
      <c r="C81" s="80" t="s">
        <v>91</v>
      </c>
      <c r="D81" s="196"/>
      <c r="E81" s="197"/>
      <c r="F81" s="187"/>
      <c r="G81" s="188"/>
    </row>
    <row r="82" spans="1:7" ht="16.5" thickBot="1">
      <c r="A82" s="89"/>
      <c r="B82" s="79"/>
      <c r="C82" s="90"/>
      <c r="D82" s="89"/>
      <c r="E82" s="188"/>
      <c r="F82" s="187"/>
      <c r="G82" s="185">
        <f>SUM(G34:G81)</f>
        <v>0</v>
      </c>
    </row>
    <row r="83" spans="1:7">
      <c r="B83" s="69"/>
    </row>
  </sheetData>
  <sheetProtection algorithmName="SHA-512" hashValue="eEUCeVJh0x6U+rikRc13J1gNnmJlSo+4+8TbDH7o9oUxFECxE2iUW8YGIye23QYcJZyyorZjkMWWpQ9YotDcPQ==" saltValue="c6XYRmIDJaFAsbpRawXWrg==" spinCount="100000" sheet="1" objects="1" scenarios="1" selectLockedCells="1"/>
  <mergeCells count="14">
    <mergeCell ref="C18:G18"/>
    <mergeCell ref="C19:G19"/>
    <mergeCell ref="C12:G12"/>
    <mergeCell ref="C13:G13"/>
    <mergeCell ref="C14:G14"/>
    <mergeCell ref="C15:G15"/>
    <mergeCell ref="C16:G16"/>
    <mergeCell ref="C17:G17"/>
    <mergeCell ref="C11:G11"/>
    <mergeCell ref="B6:C6"/>
    <mergeCell ref="B7:G7"/>
    <mergeCell ref="C8:G8"/>
    <mergeCell ref="C9:G9"/>
    <mergeCell ref="C10:G10"/>
  </mergeCells>
  <pageMargins left="0.7" right="0.7" top="0.75" bottom="0.75" header="0.3" footer="0.3"/>
  <pageSetup paperSize="9" scale="9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3"/>
  <sheetViews>
    <sheetView tabSelected="1" zoomScaleNormal="100" zoomScaleSheetLayoutView="100" workbookViewId="0">
      <selection activeCell="F39" sqref="F39"/>
    </sheetView>
  </sheetViews>
  <sheetFormatPr defaultRowHeight="15"/>
  <cols>
    <col min="1" max="2" width="4.85546875" style="137" customWidth="1"/>
    <col min="3" max="3" width="48.7109375" style="137" customWidth="1"/>
    <col min="4" max="5" width="9.140625" style="137"/>
    <col min="6" max="6" width="9.140625" style="171"/>
    <col min="7" max="16384" width="9.140625" style="137"/>
  </cols>
  <sheetData>
    <row r="1" spans="1:7">
      <c r="A1" s="9"/>
      <c r="B1" s="198"/>
      <c r="C1" s="7"/>
      <c r="D1" s="9"/>
      <c r="E1" s="9"/>
      <c r="F1" s="167"/>
      <c r="G1" s="9"/>
    </row>
    <row r="2" spans="1:7">
      <c r="A2" s="9"/>
      <c r="B2" s="198"/>
      <c r="C2" s="7"/>
      <c r="D2" s="9"/>
      <c r="E2" s="9"/>
      <c r="F2" s="167"/>
      <c r="G2" s="9"/>
    </row>
    <row r="3" spans="1:7" ht="15.75">
      <c r="A3" s="9"/>
      <c r="B3" s="199">
        <v>8</v>
      </c>
      <c r="C3" s="200" t="s">
        <v>93</v>
      </c>
      <c r="D3" s="57"/>
      <c r="E3" s="57"/>
      <c r="F3" s="201"/>
      <c r="G3" s="57"/>
    </row>
    <row r="4" spans="1:7">
      <c r="A4" s="9"/>
      <c r="B4" s="198"/>
      <c r="C4" s="7"/>
      <c r="D4" s="9"/>
      <c r="E4" s="9"/>
      <c r="F4" s="167"/>
      <c r="G4" s="9"/>
    </row>
    <row r="5" spans="1:7">
      <c r="A5" s="9"/>
      <c r="B5" s="198"/>
      <c r="C5" s="7"/>
      <c r="D5" s="9"/>
      <c r="E5" s="9"/>
      <c r="F5" s="167"/>
      <c r="G5" s="9"/>
    </row>
    <row r="6" spans="1:7">
      <c r="A6" s="9"/>
      <c r="B6" s="351" t="s">
        <v>10</v>
      </c>
      <c r="C6" s="351"/>
      <c r="D6" s="181"/>
      <c r="E6" s="9"/>
      <c r="F6" s="167"/>
      <c r="G6" s="11"/>
    </row>
    <row r="7" spans="1:7">
      <c r="A7" s="9"/>
      <c r="B7" s="352"/>
      <c r="C7" s="352"/>
      <c r="D7" s="352"/>
      <c r="E7" s="352"/>
      <c r="F7" s="352"/>
      <c r="G7" s="352"/>
    </row>
    <row r="8" spans="1:7">
      <c r="A8" s="9"/>
      <c r="B8" s="202"/>
      <c r="C8" s="359" t="s">
        <v>94</v>
      </c>
      <c r="D8" s="359"/>
      <c r="E8" s="359"/>
      <c r="F8" s="359"/>
      <c r="G8" s="359"/>
    </row>
    <row r="9" spans="1:7">
      <c r="A9" s="9"/>
      <c r="B9" s="202"/>
      <c r="C9" s="353" t="s">
        <v>95</v>
      </c>
      <c r="D9" s="353"/>
      <c r="E9" s="353"/>
      <c r="F9" s="353"/>
      <c r="G9" s="353"/>
    </row>
    <row r="10" spans="1:7" ht="30.75" customHeight="1">
      <c r="A10" s="9"/>
      <c r="B10" s="202"/>
      <c r="C10" s="359" t="s">
        <v>96</v>
      </c>
      <c r="D10" s="359"/>
      <c r="E10" s="359"/>
      <c r="F10" s="359"/>
      <c r="G10" s="359"/>
    </row>
    <row r="11" spans="1:7">
      <c r="A11" s="9"/>
      <c r="B11" s="202"/>
      <c r="C11" s="353" t="s">
        <v>97</v>
      </c>
      <c r="D11" s="353"/>
      <c r="E11" s="353"/>
      <c r="F11" s="353"/>
      <c r="G11" s="353"/>
    </row>
    <row r="12" spans="1:7" ht="157.5" customHeight="1">
      <c r="A12" s="9"/>
      <c r="B12" s="202"/>
      <c r="C12" s="359" t="s">
        <v>98</v>
      </c>
      <c r="D12" s="359"/>
      <c r="E12" s="359"/>
      <c r="F12" s="359"/>
      <c r="G12" s="359"/>
    </row>
    <row r="13" spans="1:7" ht="27.75" customHeight="1">
      <c r="A13" s="9"/>
      <c r="B13" s="202"/>
      <c r="C13" s="353" t="s">
        <v>99</v>
      </c>
      <c r="D13" s="353"/>
      <c r="E13" s="353"/>
      <c r="F13" s="353"/>
      <c r="G13" s="353"/>
    </row>
    <row r="14" spans="1:7" ht="28.5" customHeight="1">
      <c r="A14" s="9"/>
      <c r="B14" s="202"/>
      <c r="C14" s="359" t="s">
        <v>100</v>
      </c>
      <c r="D14" s="359"/>
      <c r="E14" s="359"/>
      <c r="F14" s="359"/>
      <c r="G14" s="359"/>
    </row>
    <row r="15" spans="1:7" ht="27.75" customHeight="1">
      <c r="A15" s="9"/>
      <c r="B15" s="202"/>
      <c r="C15" s="353" t="s">
        <v>101</v>
      </c>
      <c r="D15" s="353"/>
      <c r="E15" s="353"/>
      <c r="F15" s="353"/>
      <c r="G15" s="353"/>
    </row>
    <row r="16" spans="1:7" ht="30" customHeight="1">
      <c r="A16" s="9"/>
      <c r="B16" s="202"/>
      <c r="C16" s="359" t="s">
        <v>102</v>
      </c>
      <c r="D16" s="359"/>
      <c r="E16" s="359"/>
      <c r="F16" s="359"/>
      <c r="G16" s="359"/>
    </row>
    <row r="17" spans="1:7" ht="46.5" customHeight="1">
      <c r="A17" s="9"/>
      <c r="B17" s="202"/>
      <c r="C17" s="353" t="s">
        <v>103</v>
      </c>
      <c r="D17" s="353"/>
      <c r="E17" s="353"/>
      <c r="F17" s="353"/>
      <c r="G17" s="353"/>
    </row>
    <row r="18" spans="1:7" ht="28.5" customHeight="1">
      <c r="A18" s="9"/>
      <c r="B18" s="202"/>
      <c r="C18" s="359" t="s">
        <v>104</v>
      </c>
      <c r="D18" s="359"/>
      <c r="E18" s="359"/>
      <c r="F18" s="359"/>
      <c r="G18" s="359"/>
    </row>
    <row r="19" spans="1:7" ht="29.25" customHeight="1">
      <c r="A19" s="9"/>
      <c r="B19" s="202"/>
      <c r="C19" s="353" t="s">
        <v>105</v>
      </c>
      <c r="D19" s="353"/>
      <c r="E19" s="353"/>
      <c r="F19" s="353"/>
      <c r="G19" s="353"/>
    </row>
    <row r="20" spans="1:7">
      <c r="A20" s="9"/>
      <c r="B20" s="202"/>
      <c r="C20" s="359" t="s">
        <v>106</v>
      </c>
      <c r="D20" s="359"/>
      <c r="E20" s="359"/>
      <c r="F20" s="359"/>
      <c r="G20" s="359"/>
    </row>
    <row r="21" spans="1:7">
      <c r="A21" s="9"/>
      <c r="B21" s="202"/>
      <c r="C21" s="353" t="s">
        <v>107</v>
      </c>
      <c r="D21" s="353"/>
      <c r="E21" s="353"/>
      <c r="F21" s="353"/>
      <c r="G21" s="353"/>
    </row>
    <row r="22" spans="1:7" ht="28.5" customHeight="1">
      <c r="A22" s="9"/>
      <c r="B22" s="202"/>
      <c r="C22" s="359" t="s">
        <v>108</v>
      </c>
      <c r="D22" s="359"/>
      <c r="E22" s="359"/>
      <c r="F22" s="359"/>
      <c r="G22" s="359"/>
    </row>
    <row r="23" spans="1:7">
      <c r="A23" s="9"/>
      <c r="B23" s="202"/>
      <c r="C23" s="353" t="s">
        <v>109</v>
      </c>
      <c r="D23" s="353"/>
      <c r="E23" s="353"/>
      <c r="F23" s="353"/>
      <c r="G23" s="353"/>
    </row>
    <row r="24" spans="1:7">
      <c r="A24" s="9"/>
      <c r="B24" s="202"/>
      <c r="C24" s="353" t="s">
        <v>110</v>
      </c>
      <c r="D24" s="353"/>
      <c r="E24" s="353"/>
      <c r="F24" s="353"/>
      <c r="G24" s="353"/>
    </row>
    <row r="25" spans="1:7">
      <c r="A25" s="9"/>
      <c r="B25" s="202"/>
      <c r="C25" s="359" t="s">
        <v>111</v>
      </c>
      <c r="D25" s="359"/>
      <c r="E25" s="359"/>
      <c r="F25" s="359"/>
      <c r="G25" s="359"/>
    </row>
    <row r="26" spans="1:7" ht="27.75" customHeight="1">
      <c r="A26" s="9"/>
      <c r="B26" s="202"/>
      <c r="C26" s="353" t="s">
        <v>393</v>
      </c>
      <c r="D26" s="353"/>
      <c r="E26" s="353"/>
      <c r="F26" s="353"/>
      <c r="G26" s="353"/>
    </row>
    <row r="27" spans="1:7">
      <c r="A27" s="9"/>
      <c r="B27" s="202"/>
      <c r="C27" s="353" t="s">
        <v>112</v>
      </c>
      <c r="D27" s="353"/>
      <c r="E27" s="353"/>
      <c r="F27" s="353"/>
      <c r="G27" s="353"/>
    </row>
    <row r="28" spans="1:7">
      <c r="A28" s="9"/>
      <c r="B28" s="202"/>
      <c r="C28" s="359" t="s">
        <v>113</v>
      </c>
      <c r="D28" s="359"/>
      <c r="E28" s="359"/>
      <c r="F28" s="359"/>
      <c r="G28" s="359"/>
    </row>
    <row r="29" spans="1:7">
      <c r="A29" s="9"/>
      <c r="B29" s="202"/>
      <c r="C29" s="353" t="s">
        <v>114</v>
      </c>
      <c r="D29" s="353"/>
      <c r="E29" s="353"/>
      <c r="F29" s="353"/>
      <c r="G29" s="353"/>
    </row>
    <row r="30" spans="1:7">
      <c r="A30" s="9"/>
      <c r="B30" s="202"/>
      <c r="C30" s="353" t="s">
        <v>115</v>
      </c>
      <c r="D30" s="353"/>
      <c r="E30" s="353"/>
      <c r="F30" s="353"/>
      <c r="G30" s="353"/>
    </row>
    <row r="31" spans="1:7">
      <c r="A31" s="9"/>
      <c r="B31" s="202"/>
      <c r="C31" s="359" t="s">
        <v>116</v>
      </c>
      <c r="D31" s="359"/>
      <c r="E31" s="359"/>
      <c r="F31" s="359"/>
      <c r="G31" s="359"/>
    </row>
    <row r="32" spans="1:7" ht="30.75" customHeight="1">
      <c r="A32" s="9"/>
      <c r="B32" s="202"/>
      <c r="C32" s="353" t="s">
        <v>117</v>
      </c>
      <c r="D32" s="353"/>
      <c r="E32" s="353"/>
      <c r="F32" s="353"/>
      <c r="G32" s="353"/>
    </row>
    <row r="33" spans="1:7">
      <c r="A33" s="9"/>
      <c r="B33" s="202"/>
      <c r="C33" s="353" t="s">
        <v>118</v>
      </c>
      <c r="D33" s="353"/>
      <c r="E33" s="353"/>
      <c r="F33" s="353"/>
      <c r="G33" s="353"/>
    </row>
    <row r="34" spans="1:7">
      <c r="A34" s="9"/>
      <c r="B34" s="87"/>
      <c r="C34" s="7"/>
      <c r="D34" s="9"/>
      <c r="E34" s="9"/>
      <c r="F34" s="167"/>
      <c r="G34" s="9"/>
    </row>
    <row r="35" spans="1:7" ht="25.5">
      <c r="A35" s="9"/>
      <c r="B35" s="203"/>
      <c r="C35" s="13"/>
      <c r="D35" s="91" t="s">
        <v>17</v>
      </c>
      <c r="E35" s="92" t="s">
        <v>18</v>
      </c>
      <c r="F35" s="430" t="s">
        <v>19</v>
      </c>
      <c r="G35" s="431" t="s">
        <v>20</v>
      </c>
    </row>
    <row r="36" spans="1:7">
      <c r="A36" s="9"/>
      <c r="B36" s="203"/>
      <c r="C36" s="13"/>
      <c r="D36" s="93"/>
      <c r="E36" s="20"/>
      <c r="F36" s="377"/>
      <c r="G36" s="378"/>
    </row>
    <row r="37" spans="1:7">
      <c r="A37" s="9"/>
      <c r="B37" s="203"/>
      <c r="C37" s="204" t="s">
        <v>149</v>
      </c>
      <c r="D37" s="93"/>
      <c r="E37" s="20"/>
      <c r="F37" s="377"/>
      <c r="G37" s="378"/>
    </row>
    <row r="38" spans="1:7">
      <c r="A38" s="9"/>
      <c r="B38" s="203"/>
      <c r="C38" s="205"/>
      <c r="D38" s="93"/>
      <c r="E38" s="20"/>
      <c r="F38" s="432"/>
      <c r="G38" s="432"/>
    </row>
    <row r="39" spans="1:7" ht="51">
      <c r="A39" s="64" t="s">
        <v>148</v>
      </c>
      <c r="B39" s="65">
        <f>MAX(B33:B34)+1</f>
        <v>1</v>
      </c>
      <c r="C39" s="128" t="s">
        <v>259</v>
      </c>
      <c r="D39" s="144" t="s">
        <v>147</v>
      </c>
      <c r="E39" s="145">
        <v>1</v>
      </c>
      <c r="F39" s="432"/>
      <c r="G39" s="433">
        <f>E39*F39</f>
        <v>0</v>
      </c>
    </row>
    <row r="40" spans="1:7">
      <c r="D40" s="162"/>
      <c r="F40" s="432"/>
      <c r="G40" s="433"/>
    </row>
    <row r="41" spans="1:7" ht="140.25">
      <c r="A41" s="64" t="s">
        <v>148</v>
      </c>
      <c r="B41" s="65">
        <f>MAX(B39:B40)+1</f>
        <v>2</v>
      </c>
      <c r="C41" s="143" t="s">
        <v>260</v>
      </c>
      <c r="D41" s="144" t="s">
        <v>29</v>
      </c>
      <c r="E41" s="145">
        <v>4</v>
      </c>
      <c r="F41" s="432"/>
      <c r="G41" s="433">
        <f>E41*F41</f>
        <v>0</v>
      </c>
    </row>
    <row r="42" spans="1:7">
      <c r="A42" s="64"/>
      <c r="B42" s="65"/>
      <c r="C42" s="143"/>
      <c r="D42" s="144"/>
      <c r="E42" s="145"/>
      <c r="F42" s="432"/>
      <c r="G42" s="433"/>
    </row>
    <row r="43" spans="1:7">
      <c r="A43" s="64" t="s">
        <v>148</v>
      </c>
      <c r="B43" s="65">
        <f>MAX(B39:B42)+1</f>
        <v>3</v>
      </c>
      <c r="C43" s="143" t="s">
        <v>261</v>
      </c>
      <c r="D43" s="144" t="s">
        <v>22</v>
      </c>
      <c r="E43" s="145">
        <v>1</v>
      </c>
      <c r="F43" s="432"/>
      <c r="G43" s="433">
        <f>E43*F43</f>
        <v>0</v>
      </c>
    </row>
    <row r="44" spans="1:7">
      <c r="A44" s="64"/>
      <c r="B44" s="65"/>
      <c r="C44" s="143"/>
      <c r="D44" s="144"/>
      <c r="E44" s="145"/>
      <c r="F44" s="432"/>
      <c r="G44" s="433"/>
    </row>
    <row r="45" spans="1:7" ht="38.25">
      <c r="A45" s="64" t="s">
        <v>148</v>
      </c>
      <c r="B45" s="65">
        <f>MAX(B41:B44)+1</f>
        <v>4</v>
      </c>
      <c r="C45" s="143" t="s">
        <v>307</v>
      </c>
      <c r="D45" s="146" t="s">
        <v>21</v>
      </c>
      <c r="E45" s="22">
        <v>1</v>
      </c>
      <c r="F45" s="432"/>
      <c r="G45" s="433">
        <f>E45*F45</f>
        <v>0</v>
      </c>
    </row>
    <row r="46" spans="1:7">
      <c r="A46" s="64"/>
      <c r="B46" s="65"/>
      <c r="C46" s="143"/>
      <c r="D46" s="144"/>
      <c r="E46" s="145"/>
      <c r="F46" s="432"/>
      <c r="G46" s="433"/>
    </row>
    <row r="47" spans="1:7">
      <c r="A47" s="64" t="s">
        <v>148</v>
      </c>
      <c r="B47" s="65">
        <f>MAX(B41:B46)+1</f>
        <v>5</v>
      </c>
      <c r="C47" s="206" t="s">
        <v>173</v>
      </c>
      <c r="D47" s="146" t="s">
        <v>21</v>
      </c>
      <c r="E47" s="22">
        <v>1</v>
      </c>
      <c r="F47" s="432"/>
      <c r="G47" s="433">
        <f>E47*F47</f>
        <v>0</v>
      </c>
    </row>
    <row r="48" spans="1:7">
      <c r="A48" s="64"/>
      <c r="B48" s="65"/>
      <c r="F48" s="432"/>
      <c r="G48" s="433"/>
    </row>
    <row r="49" spans="1:7">
      <c r="C49" s="205" t="s">
        <v>157</v>
      </c>
      <c r="F49" s="432"/>
      <c r="G49" s="433"/>
    </row>
    <row r="50" spans="1:7">
      <c r="A50" s="9"/>
      <c r="B50" s="203"/>
      <c r="C50" s="207"/>
      <c r="F50" s="432"/>
      <c r="G50" s="433"/>
    </row>
    <row r="51" spans="1:7" ht="51">
      <c r="A51" s="64" t="s">
        <v>148</v>
      </c>
      <c r="B51" s="65">
        <f>MAX(B40:B47)+1</f>
        <v>6</v>
      </c>
      <c r="C51" s="128" t="s">
        <v>146</v>
      </c>
      <c r="D51" s="144" t="s">
        <v>147</v>
      </c>
      <c r="E51" s="145">
        <v>1</v>
      </c>
      <c r="F51" s="432"/>
      <c r="G51" s="433">
        <f>E51*F51</f>
        <v>0</v>
      </c>
    </row>
    <row r="52" spans="1:7">
      <c r="A52" s="64"/>
      <c r="B52" s="65"/>
      <c r="C52" s="128"/>
      <c r="D52" s="144"/>
      <c r="E52" s="145"/>
      <c r="F52" s="432"/>
      <c r="G52" s="433"/>
    </row>
    <row r="53" spans="1:7" ht="25.5">
      <c r="A53" s="64" t="s">
        <v>148</v>
      </c>
      <c r="B53" s="65">
        <f>MAX(B38:B49)+1</f>
        <v>6</v>
      </c>
      <c r="C53" s="208" t="s">
        <v>320</v>
      </c>
      <c r="D53" s="209"/>
      <c r="E53" s="210"/>
      <c r="F53" s="432"/>
      <c r="G53" s="433"/>
    </row>
    <row r="54" spans="1:7">
      <c r="A54" s="64"/>
      <c r="B54" s="65"/>
      <c r="C54" s="208" t="s">
        <v>321</v>
      </c>
      <c r="D54" s="209"/>
      <c r="E54" s="210"/>
      <c r="F54" s="432"/>
      <c r="G54" s="433"/>
    </row>
    <row r="55" spans="1:7">
      <c r="A55" s="64"/>
      <c r="B55" s="65"/>
      <c r="C55" s="208" t="s">
        <v>322</v>
      </c>
      <c r="D55" s="209"/>
      <c r="E55" s="210"/>
      <c r="F55" s="432"/>
      <c r="G55" s="433"/>
    </row>
    <row r="56" spans="1:7" ht="25.5">
      <c r="A56" s="64"/>
      <c r="B56" s="65"/>
      <c r="C56" s="211" t="s">
        <v>323</v>
      </c>
      <c r="D56" s="209" t="s">
        <v>147</v>
      </c>
      <c r="E56" s="212">
        <v>1</v>
      </c>
      <c r="F56" s="432"/>
      <c r="G56" s="433">
        <f>E56*F56</f>
        <v>0</v>
      </c>
    </row>
    <row r="57" spans="1:7">
      <c r="A57" s="64"/>
      <c r="B57" s="65"/>
      <c r="C57" s="128"/>
      <c r="D57" s="144"/>
      <c r="E57" s="145"/>
      <c r="F57" s="432"/>
      <c r="G57" s="434"/>
    </row>
    <row r="58" spans="1:7" ht="51">
      <c r="A58" s="64" t="s">
        <v>148</v>
      </c>
      <c r="B58" s="65">
        <f>MAX(B47:B53)+1</f>
        <v>7</v>
      </c>
      <c r="C58" s="128" t="s">
        <v>156</v>
      </c>
      <c r="F58" s="432"/>
      <c r="G58" s="434"/>
    </row>
    <row r="59" spans="1:7">
      <c r="A59" s="64"/>
      <c r="B59" s="65"/>
      <c r="C59" s="128"/>
      <c r="D59" s="144"/>
      <c r="E59" s="145">
        <v>3</v>
      </c>
      <c r="F59" s="432"/>
      <c r="G59" s="433">
        <f>E59*F59</f>
        <v>0</v>
      </c>
    </row>
    <row r="60" spans="1:7" ht="51">
      <c r="A60" s="64" t="s">
        <v>148</v>
      </c>
      <c r="B60" s="65">
        <f>MAX(B38:B49)+1</f>
        <v>6</v>
      </c>
      <c r="C60" s="128" t="s">
        <v>158</v>
      </c>
      <c r="D60" s="21"/>
      <c r="E60" s="145"/>
      <c r="F60" s="432"/>
      <c r="G60" s="434"/>
    </row>
    <row r="61" spans="1:7">
      <c r="A61" s="64"/>
      <c r="B61" s="65"/>
      <c r="C61" s="128" t="s">
        <v>159</v>
      </c>
      <c r="D61" s="213" t="s">
        <v>22</v>
      </c>
      <c r="E61" s="145">
        <v>9</v>
      </c>
      <c r="F61" s="432"/>
      <c r="G61" s="433">
        <f>E61*F61</f>
        <v>0</v>
      </c>
    </row>
    <row r="62" spans="1:7">
      <c r="A62" s="64"/>
      <c r="B62" s="65"/>
      <c r="C62" s="128"/>
      <c r="D62" s="144"/>
      <c r="E62" s="145"/>
      <c r="F62" s="432"/>
      <c r="G62" s="434"/>
    </row>
    <row r="63" spans="1:7">
      <c r="A63" s="9"/>
      <c r="B63" s="127"/>
      <c r="C63" s="195"/>
      <c r="F63" s="432"/>
      <c r="G63" s="434"/>
    </row>
    <row r="64" spans="1:7" ht="114.75">
      <c r="A64" s="64" t="s">
        <v>148</v>
      </c>
      <c r="B64" s="65">
        <f>MAX(B40:B51)+1</f>
        <v>7</v>
      </c>
      <c r="C64" s="143" t="s">
        <v>150</v>
      </c>
      <c r="F64" s="432"/>
      <c r="G64" s="434"/>
    </row>
    <row r="65" spans="1:7">
      <c r="A65" s="9"/>
      <c r="B65" s="127"/>
      <c r="C65" s="128" t="s">
        <v>151</v>
      </c>
      <c r="D65" s="144" t="s">
        <v>29</v>
      </c>
      <c r="E65" s="137">
        <v>20</v>
      </c>
      <c r="F65" s="432"/>
      <c r="G65" s="433">
        <f t="shared" ref="G65:G66" si="0">E65*F65</f>
        <v>0</v>
      </c>
    </row>
    <row r="66" spans="1:7">
      <c r="A66" s="9"/>
      <c r="B66" s="127"/>
      <c r="C66" s="128" t="s">
        <v>152</v>
      </c>
      <c r="D66" s="144" t="s">
        <v>29</v>
      </c>
      <c r="F66" s="432"/>
      <c r="G66" s="433">
        <f t="shared" si="0"/>
        <v>0</v>
      </c>
    </row>
    <row r="67" spans="1:7">
      <c r="A67" s="9"/>
      <c r="B67" s="127"/>
      <c r="C67" s="195"/>
      <c r="F67" s="432"/>
      <c r="G67" s="434"/>
    </row>
    <row r="68" spans="1:7" ht="38.25">
      <c r="A68" s="64" t="s">
        <v>148</v>
      </c>
      <c r="B68" s="65">
        <f>MAX(B47:B66)+1</f>
        <v>8</v>
      </c>
      <c r="C68" s="128" t="s">
        <v>262</v>
      </c>
      <c r="F68" s="432"/>
      <c r="G68" s="434"/>
    </row>
    <row r="69" spans="1:7">
      <c r="A69" s="9"/>
      <c r="B69" s="127"/>
      <c r="C69" s="128" t="s">
        <v>153</v>
      </c>
      <c r="D69" s="144" t="s">
        <v>29</v>
      </c>
      <c r="E69" s="137">
        <v>20</v>
      </c>
      <c r="F69" s="432"/>
      <c r="G69" s="433">
        <f t="shared" ref="G69:G70" si="1">E69*F69</f>
        <v>0</v>
      </c>
    </row>
    <row r="70" spans="1:7">
      <c r="A70" s="9"/>
      <c r="B70" s="127"/>
      <c r="C70" s="128" t="s">
        <v>154</v>
      </c>
      <c r="D70" s="144" t="s">
        <v>29</v>
      </c>
      <c r="F70" s="432"/>
      <c r="G70" s="433">
        <f t="shared" si="1"/>
        <v>0</v>
      </c>
    </row>
    <row r="71" spans="1:7">
      <c r="A71" s="9"/>
      <c r="B71" s="127"/>
      <c r="C71" s="195"/>
      <c r="F71" s="432"/>
      <c r="G71" s="434"/>
    </row>
    <row r="72" spans="1:7" ht="76.5">
      <c r="A72" s="64" t="s">
        <v>148</v>
      </c>
      <c r="B72" s="65">
        <f>MAX(B64:B70)+1</f>
        <v>9</v>
      </c>
      <c r="C72" s="128" t="s">
        <v>155</v>
      </c>
      <c r="D72" s="144" t="s">
        <v>147</v>
      </c>
      <c r="E72" s="145">
        <v>1</v>
      </c>
      <c r="F72" s="432"/>
      <c r="G72" s="433">
        <f>E72*F72</f>
        <v>0</v>
      </c>
    </row>
    <row r="73" spans="1:7">
      <c r="A73" s="9"/>
      <c r="B73" s="127"/>
      <c r="C73" s="195"/>
      <c r="F73" s="432"/>
      <c r="G73" s="434"/>
    </row>
    <row r="74" spans="1:7" ht="51">
      <c r="A74" s="64" t="s">
        <v>148</v>
      </c>
      <c r="B74" s="65">
        <f>MAX(B71:B73)+1</f>
        <v>10</v>
      </c>
      <c r="C74" s="214" t="s">
        <v>160</v>
      </c>
      <c r="D74" s="144" t="s">
        <v>147</v>
      </c>
      <c r="E74" s="145">
        <v>1</v>
      </c>
      <c r="F74" s="432"/>
      <c r="G74" s="433">
        <f>E74*F74</f>
        <v>0</v>
      </c>
    </row>
    <row r="75" spans="1:7">
      <c r="A75" s="9"/>
      <c r="B75" s="127"/>
      <c r="C75" s="195"/>
      <c r="D75" s="21"/>
      <c r="E75" s="22"/>
      <c r="F75" s="432"/>
      <c r="G75" s="434"/>
    </row>
    <row r="76" spans="1:7" ht="79.5" customHeight="1">
      <c r="A76" s="64" t="s">
        <v>148</v>
      </c>
      <c r="B76" s="65">
        <f>MAX(B71:B74)+1</f>
        <v>11</v>
      </c>
      <c r="C76" s="128" t="s">
        <v>161</v>
      </c>
      <c r="D76" s="144" t="s">
        <v>147</v>
      </c>
      <c r="E76" s="145">
        <v>1</v>
      </c>
      <c r="F76" s="432"/>
      <c r="G76" s="433">
        <f>E76*F76</f>
        <v>0</v>
      </c>
    </row>
    <row r="77" spans="1:7">
      <c r="A77" s="9"/>
      <c r="B77" s="127"/>
      <c r="C77" s="195"/>
      <c r="D77" s="21"/>
      <c r="E77" s="22"/>
      <c r="F77" s="432"/>
      <c r="G77" s="434"/>
    </row>
    <row r="78" spans="1:7" ht="65.25" customHeight="1">
      <c r="A78" s="64" t="s">
        <v>148</v>
      </c>
      <c r="B78" s="65">
        <f>MAX(B73:B76)+1</f>
        <v>12</v>
      </c>
      <c r="C78" s="128" t="s">
        <v>162</v>
      </c>
      <c r="D78" s="144" t="s">
        <v>147</v>
      </c>
      <c r="E78" s="145">
        <v>1</v>
      </c>
      <c r="F78" s="432"/>
      <c r="G78" s="433">
        <f>E78*F78</f>
        <v>0</v>
      </c>
    </row>
    <row r="79" spans="1:7">
      <c r="A79" s="64"/>
      <c r="B79" s="65"/>
      <c r="C79" s="128"/>
      <c r="D79" s="144"/>
      <c r="E79" s="145"/>
      <c r="F79" s="432"/>
      <c r="G79" s="434"/>
    </row>
    <row r="80" spans="1:7">
      <c r="A80" s="64" t="s">
        <v>148</v>
      </c>
      <c r="B80" s="65">
        <f>MAX(B74:B78)+1</f>
        <v>13</v>
      </c>
      <c r="C80" s="206" t="s">
        <v>173</v>
      </c>
      <c r="D80" s="146" t="s">
        <v>21</v>
      </c>
      <c r="E80" s="22">
        <v>1</v>
      </c>
      <c r="F80" s="432"/>
      <c r="G80" s="433">
        <f>E80*F80</f>
        <v>0</v>
      </c>
    </row>
    <row r="81" spans="1:7">
      <c r="A81" s="64"/>
      <c r="B81" s="65"/>
      <c r="C81" s="128"/>
      <c r="D81" s="213"/>
      <c r="E81" s="145"/>
    </row>
    <row r="83" spans="1:7" ht="16.5" thickBot="1">
      <c r="A83" s="78"/>
      <c r="B83" s="79">
        <v>8</v>
      </c>
      <c r="C83" s="80" t="s">
        <v>169</v>
      </c>
      <c r="G83" s="429">
        <f>SUM(G39:G82)</f>
        <v>0</v>
      </c>
    </row>
  </sheetData>
  <sheetProtection algorithmName="SHA-512" hashValue="mZtzRf26+mRNCRmbsryWbqc9I/izrjNbTIKu1Pn1hN1QJI2iy1Q+dra4P1hAKGaz6UPOZvrqAp2KtHGdlfnBog==" saltValue="TtFDT9i8x6iuKcBAKjvbBw==" spinCount="100000" sheet="1" objects="1" scenarios="1" selectLockedCells="1"/>
  <mergeCells count="28">
    <mergeCell ref="C30:G30"/>
    <mergeCell ref="C31:G31"/>
    <mergeCell ref="C32:G32"/>
    <mergeCell ref="C33:G33"/>
    <mergeCell ref="C24:G24"/>
    <mergeCell ref="C25:G25"/>
    <mergeCell ref="C26:G26"/>
    <mergeCell ref="C27:G27"/>
    <mergeCell ref="C28:G28"/>
    <mergeCell ref="C29:G29"/>
    <mergeCell ref="C23:G23"/>
    <mergeCell ref="C12:G12"/>
    <mergeCell ref="C13:G13"/>
    <mergeCell ref="C14:G14"/>
    <mergeCell ref="C15:G15"/>
    <mergeCell ref="C16:G16"/>
    <mergeCell ref="C17:G17"/>
    <mergeCell ref="C18:G18"/>
    <mergeCell ref="C19:G19"/>
    <mergeCell ref="C20:G20"/>
    <mergeCell ref="C21:G21"/>
    <mergeCell ref="C22:G22"/>
    <mergeCell ref="C11:G11"/>
    <mergeCell ref="B6:C6"/>
    <mergeCell ref="B7:G7"/>
    <mergeCell ref="C8:G8"/>
    <mergeCell ref="C9:G9"/>
    <mergeCell ref="C10:G10"/>
  </mergeCell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vt:i4>
      </vt:variant>
    </vt:vector>
  </HeadingPairs>
  <TitlesOfParts>
    <vt:vector size="14" baseType="lpstr">
      <vt:lpstr>NASLOVNICA</vt:lpstr>
      <vt:lpstr>1 PRIPREMNI RADOVI</vt:lpstr>
      <vt:lpstr>2 ZIDARSKI RADOVI</vt:lpstr>
      <vt:lpstr>3 GIPSARSKI RADOVI</vt:lpstr>
      <vt:lpstr>4 LIČILAČKI RADOVI</vt:lpstr>
      <vt:lpstr>5 KERAMIČARSKI RADOVI</vt:lpstr>
      <vt:lpstr>6 PARKETARSKI RADOVI</vt:lpstr>
      <vt:lpstr>7 STOLARSKI RADOVI</vt:lpstr>
      <vt:lpstr>8 VODOVOD I KANALIZACIJA</vt:lpstr>
      <vt:lpstr>9 ELEKTROINSTALACIJE</vt:lpstr>
      <vt:lpstr>10 STROJARSKI RADOVI</vt:lpstr>
      <vt:lpstr>11 REKAPITULACIJA</vt:lpstr>
      <vt:lpstr>'10 STROJARSKI RADOVI'!Print_Area</vt:lpstr>
      <vt:lpstr>'4 LIČILAČKI RADOVI'!Print_Area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Tajnistvo</cp:lastModifiedBy>
  <cp:lastPrinted>2021-04-14T20:06:35Z</cp:lastPrinted>
  <dcterms:created xsi:type="dcterms:W3CDTF">2020-09-10T07:41:48Z</dcterms:created>
  <dcterms:modified xsi:type="dcterms:W3CDTF">2021-04-15T09:52:17Z</dcterms:modified>
</cp:coreProperties>
</file>